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00" windowHeight="8560" activeTab="0"/>
  </bookViews>
  <sheets>
    <sheet name="Game Report" sheetId="1" r:id="rId1"/>
  </sheets>
  <definedNames>
    <definedName name="Game_Number">'Game Report'!$A$2</definedName>
    <definedName name="Home_Team">'Game Report'!$B$2</definedName>
    <definedName name="Visitors">'Game Report'!$C$2</definedName>
  </definedNames>
  <calcPr fullCalcOnLoad="1"/>
</workbook>
</file>

<file path=xl/sharedStrings.xml><?xml version="1.0" encoding="utf-8"?>
<sst xmlns="http://schemas.openxmlformats.org/spreadsheetml/2006/main" count="418" uniqueCount="127">
  <si>
    <t>LastName</t>
  </si>
  <si>
    <t>FirstName</t>
  </si>
  <si>
    <t>AB</t>
  </si>
  <si>
    <t>R</t>
  </si>
  <si>
    <t>H</t>
  </si>
  <si>
    <t>RBI</t>
  </si>
  <si>
    <t>SB</t>
  </si>
  <si>
    <t>BB</t>
  </si>
  <si>
    <t>HR</t>
  </si>
  <si>
    <t>Last Name</t>
  </si>
  <si>
    <t>First Name</t>
  </si>
  <si>
    <t>W</t>
  </si>
  <si>
    <t>L</t>
  </si>
  <si>
    <t>IP</t>
  </si>
  <si>
    <t>ER</t>
  </si>
  <si>
    <t>HBP</t>
  </si>
  <si>
    <t>SAC</t>
  </si>
  <si>
    <t>E</t>
  </si>
  <si>
    <t>Home</t>
  </si>
  <si>
    <t>Game No.</t>
  </si>
  <si>
    <t>Visitor</t>
  </si>
  <si>
    <t>Note the colours on the spreadsheet</t>
  </si>
  <si>
    <t>Win</t>
  </si>
  <si>
    <t xml:space="preserve">L </t>
  </si>
  <si>
    <t>Loss</t>
  </si>
  <si>
    <t>Earned Runs</t>
  </si>
  <si>
    <t>CS</t>
  </si>
  <si>
    <t>HP</t>
  </si>
  <si>
    <t>INT</t>
  </si>
  <si>
    <t>SV</t>
  </si>
  <si>
    <t>GS</t>
  </si>
  <si>
    <t>CG</t>
  </si>
  <si>
    <t>ShO</t>
  </si>
  <si>
    <t xml:space="preserve">R </t>
  </si>
  <si>
    <t>Save</t>
  </si>
  <si>
    <t>Game Start</t>
  </si>
  <si>
    <t>Complete Game</t>
  </si>
  <si>
    <t>Shut Out</t>
  </si>
  <si>
    <t>Enter Game Date</t>
  </si>
  <si>
    <t>Opp Pitch Total</t>
  </si>
  <si>
    <t>Team Total</t>
  </si>
  <si>
    <t>PA</t>
  </si>
  <si>
    <t>Uniform #</t>
  </si>
  <si>
    <t>Enter Game #</t>
  </si>
  <si>
    <t>Pitching</t>
  </si>
  <si>
    <t>Totals</t>
  </si>
  <si>
    <t>Code</t>
  </si>
  <si>
    <t>Bases on Balls (or Walks)</t>
  </si>
  <si>
    <t>Bases on Balls (or Walks; Entered)</t>
  </si>
  <si>
    <t>Singles (Entered)</t>
  </si>
  <si>
    <t>Home Runs (Entered)</t>
  </si>
  <si>
    <t>Doubles (Entered)</t>
  </si>
  <si>
    <t>Triples (Entered)</t>
  </si>
  <si>
    <t>Runs Batted In (Entered)</t>
  </si>
  <si>
    <t>Times Hit by Pitch (Entered)</t>
  </si>
  <si>
    <t>Sacrifices (Entered)</t>
  </si>
  <si>
    <t>Description (Offensive Statistics)</t>
  </si>
  <si>
    <t>DP</t>
  </si>
  <si>
    <t>1B</t>
  </si>
  <si>
    <t>2B</t>
  </si>
  <si>
    <t>3B</t>
  </si>
  <si>
    <t>Number of innings pitched (Use decimal if partial inning)</t>
  </si>
  <si>
    <t>Description (Pitching Statistics; All entered)</t>
  </si>
  <si>
    <t>Visitors</t>
  </si>
  <si>
    <t>Individual stats:  Runs equal opposing pitching stats</t>
  </si>
  <si>
    <t>Individual stats:  Hits equal opposing pitching stats</t>
  </si>
  <si>
    <t>Number of batters faced  (Use decimal if partial at bat)</t>
  </si>
  <si>
    <t>Hits (Against)</t>
  </si>
  <si>
    <t>Hits (For; Calculated as 1B+2B+3B+HR)</t>
  </si>
  <si>
    <t>Runs Scored (For; Entered)</t>
  </si>
  <si>
    <t>Stolen Bases (For; Entered)</t>
  </si>
  <si>
    <t>Times Caught Stealing (Against; Entered)</t>
  </si>
  <si>
    <t>Pitching Summary</t>
  </si>
  <si>
    <t>Individual stats:  Strike Outs equal opposing pitching stats</t>
  </si>
  <si>
    <t>Individual stats:  Bases on Balls equal opposing pitching stats</t>
  </si>
  <si>
    <t>Line score: Runs equal individual statistics</t>
  </si>
  <si>
    <t>Line score: Hits equal individual statistics</t>
  </si>
  <si>
    <t>Line score: Errors equal individual statistics</t>
  </si>
  <si>
    <t>Individual stats:  At Bats equal opposing pitching stats</t>
  </si>
  <si>
    <t>.</t>
  </si>
  <si>
    <t>Pitching Stats: Save Count one of 0 or 1</t>
  </si>
  <si>
    <t>Pitching Stats: Game started count equal to 1</t>
  </si>
  <si>
    <t>Pitching Stats: Complete game count one of 0 or 1</t>
  </si>
  <si>
    <t>Pitching Stats: Shutout count one of 0 or 1</t>
  </si>
  <si>
    <t>Pitching Stats: Winning pitcher count one of 0 or 1</t>
  </si>
  <si>
    <t>Pitching Stats: Winning and losing pitcher total equals 1</t>
  </si>
  <si>
    <t>Pitching Stats: Losing pitcher count one of 0 or 1</t>
  </si>
  <si>
    <t>Pitching Stats: Earned runs less than or equal to runs against</t>
  </si>
  <si>
    <t>Runs Scored Against</t>
  </si>
  <si>
    <t>Individual stats:  RBI's less than or equal to runs scored</t>
  </si>
  <si>
    <t>Double Plays (Hit into; Entered)</t>
  </si>
  <si>
    <t>John Q.</t>
  </si>
  <si>
    <t>Homer</t>
  </si>
  <si>
    <t>K</t>
  </si>
  <si>
    <t>Strike Outs (Batters)</t>
  </si>
  <si>
    <t>Strike Outs (At plate; Entered)</t>
  </si>
  <si>
    <t>Game Totals</t>
  </si>
  <si>
    <t>Offence</t>
  </si>
  <si>
    <t>Team-Level Flags (Must all be green!)</t>
  </si>
  <si>
    <t>Hit with Pitch (Batters)</t>
  </si>
  <si>
    <t>Individual stats:  Hit Batsmen equal opposing pitching stats</t>
  </si>
  <si>
    <t>Player-Level Flags</t>
  </si>
  <si>
    <t>RBI's OK</t>
  </si>
  <si>
    <t>PA's OK</t>
  </si>
  <si>
    <t>Player-Level Flags Explained (Must all be green!)</t>
  </si>
  <si>
    <t>Game Date</t>
  </si>
  <si>
    <t>Line Score</t>
  </si>
  <si>
    <t>Enter Home  Team</t>
  </si>
  <si>
    <t>Enter Visitors</t>
  </si>
  <si>
    <t>Interference or obstruction (Awarded first base; Entered)</t>
  </si>
  <si>
    <t>Errors (Allowing presence on first base; Entered)</t>
  </si>
  <si>
    <t>At Bats (For; Calculated as PA - (BB+HBP+SAC+INT))</t>
  </si>
  <si>
    <t>Plate Appearances (Entered, but should be sum of (AB, BB, HBP, SAC, INT)</t>
  </si>
  <si>
    <t>PA's equal to sum of (AB, BB, HBP, SAC and INT)</t>
  </si>
  <si>
    <t>If recorded, the sum of (H,  BB, SAC, HP and INT) must be greater than 0</t>
  </si>
  <si>
    <t>Information identifying the players</t>
  </si>
  <si>
    <t>Entered</t>
  </si>
  <si>
    <t>These values will populate a number of other fields</t>
  </si>
  <si>
    <t>These values determine the number of hits</t>
  </si>
  <si>
    <t>These values reduce the number of at bats</t>
  </si>
  <si>
    <t>Other values; many are used in totals and other calculations</t>
  </si>
  <si>
    <t>Calculated
(No access)</t>
  </si>
  <si>
    <t>A calculated value; See below for details</t>
  </si>
  <si>
    <t>Home team pitching totals (for visual comparison)</t>
  </si>
  <si>
    <t>Visitor pitching totals (for visual comparison)</t>
  </si>
  <si>
    <t>Consistency checking flag with a met condition (TRUE)</t>
  </si>
  <si>
    <t>Consistency checking flag with an unmet condition (FALSE)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</si>
</sst>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9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3" fillId="19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13" borderId="0" xfId="0" applyFont="1" applyFill="1" applyBorder="1" applyAlignment="1" applyProtection="1">
      <alignment horizontal="center" vertical="center"/>
      <protection/>
    </xf>
    <xf numFmtId="0" fontId="3" fillId="41" borderId="10" xfId="0" applyFont="1" applyFill="1" applyBorder="1" applyAlignment="1" applyProtection="1">
      <alignment horizontal="center" vertical="center"/>
      <protection/>
    </xf>
    <xf numFmtId="0" fontId="2" fillId="17" borderId="10" xfId="0" applyFont="1" applyFill="1" applyBorder="1" applyAlignment="1" applyProtection="1">
      <alignment horizontal="center" vertical="center"/>
      <protection locked="0"/>
    </xf>
    <xf numFmtId="0" fontId="2" fillId="17" borderId="12" xfId="0" applyFont="1" applyFill="1" applyBorder="1" applyAlignment="1" applyProtection="1">
      <alignment horizontal="center" vertical="center"/>
      <protection locked="0"/>
    </xf>
    <xf numFmtId="0" fontId="2" fillId="42" borderId="16" xfId="0" applyFont="1" applyFill="1" applyBorder="1" applyAlignment="1" applyProtection="1">
      <alignment horizontal="center" vertical="center"/>
      <protection locked="0"/>
    </xf>
    <xf numFmtId="0" fontId="2" fillId="42" borderId="10" xfId="0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43" borderId="10" xfId="0" applyFont="1" applyFill="1" applyBorder="1" applyAlignment="1" applyProtection="1">
      <alignment horizontal="center" vertical="center"/>
      <protection/>
    </xf>
    <xf numFmtId="0" fontId="3" fillId="44" borderId="10" xfId="0" applyFont="1" applyFill="1" applyBorder="1" applyAlignment="1" applyProtection="1">
      <alignment horizontal="center" vertical="center"/>
      <protection/>
    </xf>
    <xf numFmtId="0" fontId="3" fillId="45" borderId="0" xfId="0" applyFont="1" applyFill="1" applyAlignment="1" applyProtection="1">
      <alignment horizontal="center" vertical="center"/>
      <protection/>
    </xf>
    <xf numFmtId="0" fontId="3" fillId="46" borderId="0" xfId="0" applyFont="1" applyFill="1" applyAlignment="1" applyProtection="1">
      <alignment horizontal="center" vertical="center"/>
      <protection/>
    </xf>
    <xf numFmtId="0" fontId="3" fillId="40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17" borderId="10" xfId="0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 vertical="center"/>
      <protection/>
    </xf>
    <xf numFmtId="0" fontId="3" fillId="13" borderId="0" xfId="0" applyFont="1" applyFill="1" applyBorder="1" applyAlignment="1" applyProtection="1">
      <alignment horizontal="left" vertical="center"/>
      <protection/>
    </xf>
    <xf numFmtId="0" fontId="3" fillId="13" borderId="0" xfId="0" applyFont="1" applyFill="1" applyAlignment="1" applyProtection="1">
      <alignment vertical="center"/>
      <protection/>
    </xf>
    <xf numFmtId="0" fontId="3" fillId="13" borderId="10" xfId="0" applyFont="1" applyFill="1" applyBorder="1" applyAlignment="1" applyProtection="1">
      <alignment horizontal="left" vertical="center"/>
      <protection/>
    </xf>
    <xf numFmtId="0" fontId="3" fillId="37" borderId="10" xfId="0" applyFont="1" applyFill="1" applyBorder="1" applyAlignment="1" applyProtection="1">
      <alignment vertical="center"/>
      <protection/>
    </xf>
    <xf numFmtId="0" fontId="3" fillId="37" borderId="10" xfId="0" applyFont="1" applyFill="1" applyBorder="1" applyAlignment="1" applyProtection="1">
      <alignment horizontal="left" vertical="center"/>
      <protection/>
    </xf>
    <xf numFmtId="0" fontId="3" fillId="39" borderId="0" xfId="0" applyFont="1" applyFill="1" applyAlignment="1">
      <alignment horizontal="center" vertical="center"/>
    </xf>
    <xf numFmtId="0" fontId="41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27" xfId="0" applyFill="1" applyBorder="1" applyAlignment="1">
      <alignment vertical="center"/>
    </xf>
    <xf numFmtId="0" fontId="3" fillId="47" borderId="0" xfId="0" applyFont="1" applyFill="1" applyBorder="1" applyAlignment="1" applyProtection="1">
      <alignment horizontal="center" vertical="center" wrapText="1"/>
      <protection/>
    </xf>
    <xf numFmtId="0" fontId="0" fillId="47" borderId="0" xfId="0" applyFill="1" applyBorder="1" applyAlignment="1">
      <alignment horizontal="center" vertical="center"/>
    </xf>
    <xf numFmtId="0" fontId="0" fillId="47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1" fillId="48" borderId="0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19" borderId="0" xfId="0" applyFont="1" applyFill="1" applyBorder="1" applyAlignment="1" applyProtection="1">
      <alignment horizontal="center" vertical="center"/>
      <protection/>
    </xf>
    <xf numFmtId="0" fontId="4" fillId="19" borderId="0" xfId="0" applyFont="1" applyFill="1" applyAlignment="1">
      <alignment horizontal="center" vertical="center"/>
    </xf>
    <xf numFmtId="0" fontId="3" fillId="37" borderId="26" xfId="0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0" fontId="3" fillId="37" borderId="26" xfId="0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0" fontId="3" fillId="37" borderId="26" xfId="0" applyFont="1" applyFill="1" applyBorder="1" applyAlignment="1" applyProtection="1" quotePrefix="1">
      <alignment horizontal="center" vertical="center"/>
      <protection/>
    </xf>
    <xf numFmtId="0" fontId="3" fillId="37" borderId="25" xfId="0" applyFont="1" applyFill="1" applyBorder="1" applyAlignment="1" applyProtection="1" quotePrefix="1">
      <alignment horizontal="center" vertical="center"/>
      <protection/>
    </xf>
    <xf numFmtId="164" fontId="41" fillId="33" borderId="26" xfId="0" applyNumberFormat="1" applyFont="1" applyFill="1" applyBorder="1" applyAlignment="1" applyProtection="1">
      <alignment horizontal="center" vertical="center"/>
      <protection/>
    </xf>
    <xf numFmtId="164" fontId="42" fillId="33" borderId="25" xfId="0" applyNumberFormat="1" applyFont="1" applyFill="1" applyBorder="1" applyAlignment="1" applyProtection="1">
      <alignment horizontal="center" vertical="center"/>
      <protection/>
    </xf>
    <xf numFmtId="0" fontId="3" fillId="39" borderId="26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3" fillId="41" borderId="26" xfId="0" applyFont="1" applyFill="1" applyBorder="1" applyAlignment="1" applyProtection="1">
      <alignment horizontal="center" vertical="center"/>
      <protection/>
    </xf>
    <xf numFmtId="0" fontId="3" fillId="41" borderId="25" xfId="0" applyFont="1" applyFill="1" applyBorder="1" applyAlignment="1" applyProtection="1">
      <alignment horizontal="center" vertical="center"/>
      <protection/>
    </xf>
    <xf numFmtId="0" fontId="3" fillId="13" borderId="26" xfId="0" applyFont="1" applyFill="1" applyBorder="1" applyAlignment="1" applyProtection="1">
      <alignment horizontal="center" vertical="center"/>
      <protection/>
    </xf>
    <xf numFmtId="0" fontId="3" fillId="13" borderId="25" xfId="0" applyFont="1" applyFill="1" applyBorder="1" applyAlignment="1" applyProtection="1">
      <alignment horizontal="center" vertical="center"/>
      <protection/>
    </xf>
    <xf numFmtId="0" fontId="3" fillId="13" borderId="10" xfId="0" applyFont="1" applyFill="1" applyBorder="1" applyAlignment="1" applyProtection="1">
      <alignment horizontal="center" vertical="center"/>
      <protection/>
    </xf>
    <xf numFmtId="0" fontId="0" fillId="1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164" fontId="3" fillId="49" borderId="0" xfId="0" applyNumberFormat="1" applyFont="1" applyFill="1" applyAlignment="1" applyProtection="1">
      <alignment horizontal="center" vertical="center"/>
      <protection locked="0"/>
    </xf>
    <xf numFmtId="164" fontId="0" fillId="49" borderId="0" xfId="0" applyNumberForma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46</xdr:row>
      <xdr:rowOff>0</xdr:rowOff>
    </xdr:from>
    <xdr:to>
      <xdr:col>10</xdr:col>
      <xdr:colOff>95250</xdr:colOff>
      <xdr:row>46</xdr:row>
      <xdr:rowOff>0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44855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6.140625" style="3" bestFit="1" customWidth="1"/>
    <col min="2" max="2" width="15.8515625" style="3" bestFit="1" customWidth="1"/>
    <col min="3" max="3" width="14.8515625" style="3" bestFit="1" customWidth="1"/>
    <col min="4" max="15" width="3.8515625" style="7" customWidth="1"/>
    <col min="16" max="21" width="3.8515625" style="3" customWidth="1"/>
    <col min="22" max="23" width="12.8515625" style="30" customWidth="1"/>
    <col min="24" max="24" width="3.8515625" style="30" customWidth="1"/>
    <col min="25" max="26" width="6.8515625" style="30" customWidth="1"/>
    <col min="27" max="27" width="64.8515625" style="30" bestFit="1" customWidth="1"/>
    <col min="28" max="16384" width="9.140625" style="3" customWidth="1"/>
  </cols>
  <sheetData>
    <row r="1" spans="1:27" ht="12.75" customHeight="1">
      <c r="A1" s="49" t="s">
        <v>19</v>
      </c>
      <c r="B1" s="49" t="s">
        <v>18</v>
      </c>
      <c r="C1" s="49" t="s">
        <v>20</v>
      </c>
      <c r="D1" s="113" t="s">
        <v>105</v>
      </c>
      <c r="E1" s="116"/>
      <c r="F1" s="116"/>
      <c r="G1" s="116"/>
      <c r="H1" s="116"/>
      <c r="I1" s="116"/>
      <c r="J1" s="116"/>
      <c r="K1" s="116"/>
      <c r="L1" s="1" t="s">
        <v>79</v>
      </c>
      <c r="M1" s="1" t="s">
        <v>79</v>
      </c>
      <c r="N1" s="1" t="s">
        <v>79</v>
      </c>
      <c r="O1" s="1" t="s">
        <v>79</v>
      </c>
      <c r="P1" s="1" t="s">
        <v>79</v>
      </c>
      <c r="Q1" s="1" t="s">
        <v>79</v>
      </c>
      <c r="R1" s="2" t="s">
        <v>79</v>
      </c>
      <c r="S1" s="2" t="s">
        <v>79</v>
      </c>
      <c r="T1" s="2" t="s">
        <v>79</v>
      </c>
      <c r="U1" s="2" t="s">
        <v>79</v>
      </c>
      <c r="Y1" s="84"/>
      <c r="Z1" s="85"/>
      <c r="AA1" s="67" t="s">
        <v>21</v>
      </c>
    </row>
    <row r="2" spans="1:27" ht="12.75" customHeight="1">
      <c r="A2" s="4" t="s">
        <v>43</v>
      </c>
      <c r="B2" s="4" t="s">
        <v>107</v>
      </c>
      <c r="C2" s="4" t="s">
        <v>108</v>
      </c>
      <c r="D2" s="117" t="s">
        <v>38</v>
      </c>
      <c r="E2" s="118"/>
      <c r="F2" s="118"/>
      <c r="G2" s="118"/>
      <c r="H2" s="118"/>
      <c r="I2" s="118"/>
      <c r="J2" s="118"/>
      <c r="K2" s="118"/>
      <c r="L2" s="1" t="s">
        <v>79</v>
      </c>
      <c r="M2" s="1" t="s">
        <v>79</v>
      </c>
      <c r="N2" s="1" t="s">
        <v>79</v>
      </c>
      <c r="O2" s="1" t="s">
        <v>79</v>
      </c>
      <c r="P2" s="1" t="s">
        <v>79</v>
      </c>
      <c r="Q2" s="5" t="s">
        <v>79</v>
      </c>
      <c r="R2" s="6" t="s">
        <v>79</v>
      </c>
      <c r="S2" s="6" t="s">
        <v>79</v>
      </c>
      <c r="T2" s="6" t="s">
        <v>79</v>
      </c>
      <c r="U2" s="6" t="s">
        <v>79</v>
      </c>
      <c r="V2" s="32"/>
      <c r="W2" s="32"/>
      <c r="X2" s="32"/>
      <c r="Y2" s="86" t="s">
        <v>121</v>
      </c>
      <c r="Z2" s="87"/>
      <c r="AA2" s="68" t="s">
        <v>122</v>
      </c>
    </row>
    <row r="3" spans="1:27" ht="12.75" customHeight="1">
      <c r="A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8"/>
      <c r="R3" s="9"/>
      <c r="S3" s="9"/>
      <c r="T3" s="9"/>
      <c r="U3" s="9"/>
      <c r="V3" s="33"/>
      <c r="W3" s="33"/>
      <c r="X3" s="33"/>
      <c r="Y3" s="88"/>
      <c r="Z3" s="87"/>
      <c r="AA3" s="69" t="s">
        <v>123</v>
      </c>
    </row>
    <row r="4" spans="1:27" ht="12.75" customHeight="1">
      <c r="A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8"/>
      <c r="R4" s="9"/>
      <c r="S4" s="9"/>
      <c r="T4" s="9"/>
      <c r="U4" s="9"/>
      <c r="V4" s="33"/>
      <c r="W4" s="33"/>
      <c r="X4" s="33"/>
      <c r="Y4" s="88"/>
      <c r="Z4" s="87"/>
      <c r="AA4" s="70" t="s">
        <v>124</v>
      </c>
    </row>
    <row r="5" spans="1:27" ht="12.75" customHeight="1">
      <c r="A5" s="10"/>
      <c r="B5" s="102" t="s">
        <v>106</v>
      </c>
      <c r="C5" s="103"/>
      <c r="D5" s="83">
        <v>1</v>
      </c>
      <c r="E5" s="83">
        <v>2</v>
      </c>
      <c r="F5" s="83">
        <v>3</v>
      </c>
      <c r="G5" s="83">
        <v>4</v>
      </c>
      <c r="H5" s="83">
        <v>5</v>
      </c>
      <c r="I5" s="83">
        <v>6</v>
      </c>
      <c r="J5" s="83">
        <v>7</v>
      </c>
      <c r="K5" s="83">
        <v>8</v>
      </c>
      <c r="L5" s="83">
        <v>9</v>
      </c>
      <c r="M5" s="83" t="s">
        <v>3</v>
      </c>
      <c r="N5" s="83" t="s">
        <v>4</v>
      </c>
      <c r="O5" s="83" t="s">
        <v>17</v>
      </c>
      <c r="P5" s="7"/>
      <c r="Q5" s="8"/>
      <c r="R5" s="9"/>
      <c r="S5" s="9"/>
      <c r="T5" s="9"/>
      <c r="U5" s="9"/>
      <c r="V5" s="33"/>
      <c r="W5" s="33"/>
      <c r="X5" s="33"/>
      <c r="Y5" s="89"/>
      <c r="Z5" s="89"/>
      <c r="AA5" s="71" t="s">
        <v>125</v>
      </c>
    </row>
    <row r="6" spans="1:27" ht="12.75" customHeight="1">
      <c r="A6" s="10"/>
      <c r="B6" s="104" t="str">
        <f>Visitors</f>
        <v>Enter Visitors</v>
      </c>
      <c r="C6" s="105"/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42">
        <f>SUM(D6:L6)</f>
        <v>0</v>
      </c>
      <c r="N6" s="45">
        <v>0</v>
      </c>
      <c r="O6" s="45">
        <v>0</v>
      </c>
      <c r="P6" s="7"/>
      <c r="Q6" s="9"/>
      <c r="R6" s="9"/>
      <c r="S6" s="9"/>
      <c r="T6" s="9"/>
      <c r="U6" s="9"/>
      <c r="V6" s="33"/>
      <c r="W6" s="33"/>
      <c r="X6" s="33"/>
      <c r="Y6" s="89"/>
      <c r="Z6" s="89"/>
      <c r="AA6" s="72" t="s">
        <v>126</v>
      </c>
    </row>
    <row r="7" spans="1:27" ht="12.75" customHeight="1">
      <c r="A7" s="7"/>
      <c r="B7" s="104" t="str">
        <f>Home_Team</f>
        <v>Enter Home  Team</v>
      </c>
      <c r="C7" s="105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42">
        <f>SUM(D7:L7)</f>
        <v>0</v>
      </c>
      <c r="N7" s="45">
        <v>0</v>
      </c>
      <c r="O7" s="45">
        <v>0</v>
      </c>
      <c r="P7" s="7"/>
      <c r="Q7" s="7"/>
      <c r="U7" s="13"/>
      <c r="V7" s="34"/>
      <c r="W7" s="34"/>
      <c r="X7" s="34"/>
      <c r="Y7" s="90" t="s">
        <v>116</v>
      </c>
      <c r="Z7" s="91"/>
      <c r="AA7" s="73" t="s">
        <v>117</v>
      </c>
    </row>
    <row r="8" spans="1:27" ht="12.75" customHeight="1" thickBot="1">
      <c r="A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"/>
      <c r="Q8" s="7"/>
      <c r="U8" s="13"/>
      <c r="V8" s="3"/>
      <c r="W8" s="3"/>
      <c r="X8" s="34"/>
      <c r="Y8" s="89"/>
      <c r="Z8" s="91"/>
      <c r="AA8" s="74" t="s">
        <v>118</v>
      </c>
    </row>
    <row r="9" spans="1:27" ht="12.75" customHeight="1">
      <c r="A9" s="7"/>
      <c r="B9" s="112" t="s">
        <v>96</v>
      </c>
      <c r="C9" s="91"/>
      <c r="D9" s="47" t="s">
        <v>2</v>
      </c>
      <c r="E9" s="47" t="s">
        <v>41</v>
      </c>
      <c r="F9" s="47" t="s">
        <v>4</v>
      </c>
      <c r="G9" s="47" t="s">
        <v>3</v>
      </c>
      <c r="H9" s="47" t="s">
        <v>93</v>
      </c>
      <c r="I9" s="47" t="s">
        <v>7</v>
      </c>
      <c r="J9" s="47" t="s">
        <v>58</v>
      </c>
      <c r="K9" s="47" t="s">
        <v>59</v>
      </c>
      <c r="L9" s="47" t="s">
        <v>60</v>
      </c>
      <c r="M9" s="47" t="s">
        <v>8</v>
      </c>
      <c r="N9" s="47" t="s">
        <v>6</v>
      </c>
      <c r="O9" s="47" t="s">
        <v>26</v>
      </c>
      <c r="P9" s="47" t="s">
        <v>5</v>
      </c>
      <c r="Q9" s="47" t="s">
        <v>15</v>
      </c>
      <c r="R9" s="47" t="s">
        <v>16</v>
      </c>
      <c r="S9" s="47" t="s">
        <v>57</v>
      </c>
      <c r="T9" s="47" t="s">
        <v>17</v>
      </c>
      <c r="U9" s="48" t="s">
        <v>28</v>
      </c>
      <c r="V9" s="34"/>
      <c r="W9" s="34"/>
      <c r="X9" s="34"/>
      <c r="Y9" s="89"/>
      <c r="Z9" s="91"/>
      <c r="AA9" s="75" t="s">
        <v>119</v>
      </c>
    </row>
    <row r="10" spans="1:27" ht="12.75" customHeight="1">
      <c r="A10" s="10"/>
      <c r="B10" s="113" t="s">
        <v>97</v>
      </c>
      <c r="C10" s="114"/>
      <c r="D10" s="82">
        <f aca="true" t="shared" si="0" ref="D10:U10">SUM(D36,D70)</f>
        <v>0</v>
      </c>
      <c r="E10" s="82">
        <f t="shared" si="0"/>
        <v>0</v>
      </c>
      <c r="F10" s="82">
        <f t="shared" si="0"/>
        <v>0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0</v>
      </c>
      <c r="N10" s="82">
        <f t="shared" si="0"/>
        <v>0</v>
      </c>
      <c r="O10" s="82">
        <f t="shared" si="0"/>
        <v>0</v>
      </c>
      <c r="P10" s="82">
        <f t="shared" si="0"/>
        <v>0</v>
      </c>
      <c r="Q10" s="82">
        <f t="shared" si="0"/>
        <v>0</v>
      </c>
      <c r="R10" s="82">
        <f t="shared" si="0"/>
        <v>0</v>
      </c>
      <c r="S10" s="82">
        <f t="shared" si="0"/>
        <v>0</v>
      </c>
      <c r="T10" s="82">
        <f t="shared" si="0"/>
        <v>0</v>
      </c>
      <c r="U10" s="82">
        <f t="shared" si="0"/>
        <v>0</v>
      </c>
      <c r="V10" s="33"/>
      <c r="W10" s="33"/>
      <c r="X10" s="33"/>
      <c r="Y10" s="89"/>
      <c r="Z10" s="91"/>
      <c r="AA10" s="76" t="s">
        <v>115</v>
      </c>
    </row>
    <row r="11" spans="1:27" ht="12.75" customHeight="1">
      <c r="A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  <c r="Q11" s="7"/>
      <c r="U11" s="13"/>
      <c r="V11" s="34"/>
      <c r="W11" s="34"/>
      <c r="X11" s="34"/>
      <c r="Y11" s="89"/>
      <c r="Z11" s="91"/>
      <c r="AA11" s="31" t="s">
        <v>120</v>
      </c>
    </row>
    <row r="12" spans="1:24" ht="12.75" customHeight="1">
      <c r="A12" s="10"/>
      <c r="B12" s="113" t="s">
        <v>96</v>
      </c>
      <c r="C12" s="114"/>
      <c r="D12" s="50" t="s">
        <v>11</v>
      </c>
      <c r="E12" s="50" t="s">
        <v>12</v>
      </c>
      <c r="F12" s="50" t="s">
        <v>29</v>
      </c>
      <c r="G12" s="50" t="s">
        <v>30</v>
      </c>
      <c r="H12" s="50" t="s">
        <v>31</v>
      </c>
      <c r="I12" s="50" t="s">
        <v>32</v>
      </c>
      <c r="J12" s="50" t="s">
        <v>13</v>
      </c>
      <c r="K12" s="50" t="s">
        <v>2</v>
      </c>
      <c r="L12" s="50" t="s">
        <v>4</v>
      </c>
      <c r="M12" s="50" t="s">
        <v>3</v>
      </c>
      <c r="N12" s="50" t="s">
        <v>14</v>
      </c>
      <c r="O12" s="50" t="s">
        <v>7</v>
      </c>
      <c r="P12" s="50" t="s">
        <v>93</v>
      </c>
      <c r="Q12" s="50" t="s">
        <v>27</v>
      </c>
      <c r="R12" s="14"/>
      <c r="S12" s="14"/>
      <c r="T12" s="14"/>
      <c r="U12" s="9"/>
      <c r="V12" s="33"/>
      <c r="W12" s="33"/>
      <c r="X12" s="33"/>
    </row>
    <row r="13" spans="1:24" ht="12.75" customHeight="1">
      <c r="A13" s="7"/>
      <c r="B13" s="113" t="s">
        <v>44</v>
      </c>
      <c r="C13" s="114"/>
      <c r="D13" s="82">
        <f aca="true" t="shared" si="1" ref="D13:Q13">SUM(D46,D80)</f>
        <v>0</v>
      </c>
      <c r="E13" s="82">
        <f t="shared" si="1"/>
        <v>0</v>
      </c>
      <c r="F13" s="82">
        <f t="shared" si="1"/>
        <v>0</v>
      </c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  <c r="L13" s="82">
        <f t="shared" si="1"/>
        <v>0</v>
      </c>
      <c r="M13" s="82">
        <f t="shared" si="1"/>
        <v>0</v>
      </c>
      <c r="N13" s="82">
        <f t="shared" si="1"/>
        <v>0</v>
      </c>
      <c r="O13" s="82">
        <f t="shared" si="1"/>
        <v>0</v>
      </c>
      <c r="P13" s="82">
        <f t="shared" si="1"/>
        <v>0</v>
      </c>
      <c r="Q13" s="82">
        <f t="shared" si="1"/>
        <v>0</v>
      </c>
      <c r="U13" s="13"/>
      <c r="V13" s="34"/>
      <c r="W13" s="34"/>
      <c r="X13" s="34"/>
    </row>
    <row r="14" spans="1:24" ht="12.75" customHeight="1" thickBot="1">
      <c r="A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U14" s="13"/>
      <c r="V14" s="94" t="s">
        <v>101</v>
      </c>
      <c r="W14" s="95"/>
      <c r="X14" s="34"/>
    </row>
    <row r="15" spans="1:27" ht="12.75" customHeight="1">
      <c r="A15" s="15" t="str">
        <f>Visitors</f>
        <v>Enter Visitors</v>
      </c>
      <c r="B15" s="47" t="s">
        <v>0</v>
      </c>
      <c r="C15" s="47" t="s">
        <v>1</v>
      </c>
      <c r="D15" s="47" t="s">
        <v>2</v>
      </c>
      <c r="E15" s="47" t="s">
        <v>41</v>
      </c>
      <c r="F15" s="47" t="s">
        <v>4</v>
      </c>
      <c r="G15" s="47" t="s">
        <v>3</v>
      </c>
      <c r="H15" s="47" t="s">
        <v>93</v>
      </c>
      <c r="I15" s="47" t="s">
        <v>7</v>
      </c>
      <c r="J15" s="47" t="s">
        <v>58</v>
      </c>
      <c r="K15" s="47" t="s">
        <v>59</v>
      </c>
      <c r="L15" s="47" t="s">
        <v>60</v>
      </c>
      <c r="M15" s="47" t="s">
        <v>8</v>
      </c>
      <c r="N15" s="47" t="s">
        <v>6</v>
      </c>
      <c r="O15" s="47" t="s">
        <v>26</v>
      </c>
      <c r="P15" s="47" t="s">
        <v>5</v>
      </c>
      <c r="Q15" s="47" t="s">
        <v>15</v>
      </c>
      <c r="R15" s="47" t="s">
        <v>16</v>
      </c>
      <c r="S15" s="47" t="s">
        <v>57</v>
      </c>
      <c r="T15" s="47" t="s">
        <v>17</v>
      </c>
      <c r="U15" s="48" t="s">
        <v>28</v>
      </c>
      <c r="V15" s="61" t="s">
        <v>103</v>
      </c>
      <c r="W15" s="61" t="s">
        <v>102</v>
      </c>
      <c r="X15" s="35"/>
      <c r="Y15" s="36" t="s">
        <v>63</v>
      </c>
      <c r="Z15" s="36" t="s">
        <v>18</v>
      </c>
      <c r="AA15" s="58" t="s">
        <v>98</v>
      </c>
    </row>
    <row r="16" spans="1:27" ht="12.75" customHeight="1">
      <c r="A16" s="65" t="s">
        <v>42</v>
      </c>
      <c r="B16" s="66" t="s">
        <v>20</v>
      </c>
      <c r="C16" s="66" t="s">
        <v>91</v>
      </c>
      <c r="D16" s="11">
        <f>E16-(I16+Q16+R16+U16)</f>
        <v>0</v>
      </c>
      <c r="E16" s="17">
        <v>0</v>
      </c>
      <c r="F16" s="11">
        <f aca="true" t="shared" si="2" ref="F16:F35">SUM(J16:M16)</f>
        <v>0</v>
      </c>
      <c r="G16" s="12">
        <v>0</v>
      </c>
      <c r="H16" s="12">
        <v>0</v>
      </c>
      <c r="I16" s="63">
        <v>0</v>
      </c>
      <c r="J16" s="18">
        <v>0</v>
      </c>
      <c r="K16" s="18">
        <v>0</v>
      </c>
      <c r="L16" s="18">
        <v>0</v>
      </c>
      <c r="M16" s="18">
        <v>0</v>
      </c>
      <c r="N16" s="12">
        <v>0</v>
      </c>
      <c r="O16" s="12">
        <v>0</v>
      </c>
      <c r="P16" s="12">
        <v>0</v>
      </c>
      <c r="Q16" s="63">
        <v>0</v>
      </c>
      <c r="R16" s="63">
        <v>0</v>
      </c>
      <c r="S16" s="12">
        <v>0</v>
      </c>
      <c r="T16" s="12">
        <v>0</v>
      </c>
      <c r="U16" s="64">
        <v>0</v>
      </c>
      <c r="V16" s="61" t="b">
        <f>IF(E16=SUM(D16,I16,Q16,R16,U16),TRUE,FALSE)</f>
        <v>1</v>
      </c>
      <c r="W16" s="61" t="b">
        <f>IF(P16=0,TRUE,IF(SUM(F16,I16,Q16,R16,U16)&gt;0,TRUE,FALSE))</f>
        <v>1</v>
      </c>
      <c r="X16" s="37"/>
      <c r="Y16" s="61" t="b">
        <f>IF(M6=G36,TRUE,FALSE)</f>
        <v>1</v>
      </c>
      <c r="Z16" s="78" t="b">
        <f>IF(M7=G70,TRUE,FALSE)</f>
        <v>1</v>
      </c>
      <c r="AA16" s="77" t="s">
        <v>75</v>
      </c>
    </row>
    <row r="17" spans="1:27" ht="12.75" customHeight="1">
      <c r="A17" s="65" t="s">
        <v>42</v>
      </c>
      <c r="B17" s="66" t="s">
        <v>20</v>
      </c>
      <c r="C17" s="66" t="s">
        <v>91</v>
      </c>
      <c r="D17" s="11">
        <f aca="true" t="shared" si="3" ref="D17:D35">E17-(I17+Q17+R17+U17)</f>
        <v>0</v>
      </c>
      <c r="E17" s="17">
        <v>0</v>
      </c>
      <c r="F17" s="11">
        <f t="shared" si="2"/>
        <v>0</v>
      </c>
      <c r="G17" s="12">
        <v>0</v>
      </c>
      <c r="H17" s="12">
        <v>0</v>
      </c>
      <c r="I17" s="63">
        <v>0</v>
      </c>
      <c r="J17" s="18">
        <v>0</v>
      </c>
      <c r="K17" s="18">
        <v>0</v>
      </c>
      <c r="L17" s="18">
        <v>0</v>
      </c>
      <c r="M17" s="18">
        <v>0</v>
      </c>
      <c r="N17" s="12">
        <v>0</v>
      </c>
      <c r="O17" s="12">
        <v>0</v>
      </c>
      <c r="P17" s="12">
        <v>0</v>
      </c>
      <c r="Q17" s="63">
        <v>0</v>
      </c>
      <c r="R17" s="63">
        <v>0</v>
      </c>
      <c r="S17" s="12">
        <v>0</v>
      </c>
      <c r="T17" s="12">
        <v>0</v>
      </c>
      <c r="U17" s="64">
        <v>0</v>
      </c>
      <c r="V17" s="61" t="b">
        <f aca="true" t="shared" si="4" ref="V17:V35">IF(E17=SUM(D17,I17,Q17,R17,U17),TRUE,FALSE)</f>
        <v>1</v>
      </c>
      <c r="W17" s="61" t="b">
        <f aca="true" t="shared" si="5" ref="W17:W35">IF(P17=0,TRUE,IF(SUM(F17,I17,Q17,R17,U17)&gt;0,TRUE,FALSE))</f>
        <v>1</v>
      </c>
      <c r="X17" s="37"/>
      <c r="Y17" s="78" t="b">
        <f>IF(N6=F36,TRUE,FALSE)</f>
        <v>1</v>
      </c>
      <c r="Z17" s="78" t="b">
        <f>IF(N7=F70,TRUE,FALSE)</f>
        <v>1</v>
      </c>
      <c r="AA17" s="77" t="s">
        <v>76</v>
      </c>
    </row>
    <row r="18" spans="1:27" ht="12.75" customHeight="1">
      <c r="A18" s="65" t="s">
        <v>42</v>
      </c>
      <c r="B18" s="66" t="s">
        <v>20</v>
      </c>
      <c r="C18" s="66" t="s">
        <v>91</v>
      </c>
      <c r="D18" s="11">
        <f t="shared" si="3"/>
        <v>0</v>
      </c>
      <c r="E18" s="17">
        <v>0</v>
      </c>
      <c r="F18" s="11">
        <f t="shared" si="2"/>
        <v>0</v>
      </c>
      <c r="G18" s="12">
        <v>0</v>
      </c>
      <c r="H18" s="12">
        <v>0</v>
      </c>
      <c r="I18" s="63">
        <v>0</v>
      </c>
      <c r="J18" s="18">
        <v>0</v>
      </c>
      <c r="K18" s="18">
        <v>0</v>
      </c>
      <c r="L18" s="18">
        <v>0</v>
      </c>
      <c r="M18" s="18">
        <v>0</v>
      </c>
      <c r="N18" s="12">
        <v>0</v>
      </c>
      <c r="O18" s="12">
        <v>0</v>
      </c>
      <c r="P18" s="12">
        <v>0</v>
      </c>
      <c r="Q18" s="63">
        <v>0</v>
      </c>
      <c r="R18" s="63">
        <v>0</v>
      </c>
      <c r="S18" s="12">
        <v>0</v>
      </c>
      <c r="T18" s="12">
        <v>0</v>
      </c>
      <c r="U18" s="64">
        <v>0</v>
      </c>
      <c r="V18" s="61" t="b">
        <f t="shared" si="4"/>
        <v>1</v>
      </c>
      <c r="W18" s="61" t="b">
        <f t="shared" si="5"/>
        <v>1</v>
      </c>
      <c r="X18" s="37"/>
      <c r="Y18" s="78" t="b">
        <f>IF(O6=T36,TRUE,FALSE)</f>
        <v>1</v>
      </c>
      <c r="Z18" s="78" t="b">
        <f>IF(O7=T70,TRUE,FALSE)</f>
        <v>1</v>
      </c>
      <c r="AA18" s="77" t="s">
        <v>77</v>
      </c>
    </row>
    <row r="19" spans="1:27" ht="12.75" customHeight="1">
      <c r="A19" s="65" t="s">
        <v>42</v>
      </c>
      <c r="B19" s="66" t="s">
        <v>20</v>
      </c>
      <c r="C19" s="66" t="s">
        <v>91</v>
      </c>
      <c r="D19" s="11">
        <f t="shared" si="3"/>
        <v>0</v>
      </c>
      <c r="E19" s="17">
        <v>0</v>
      </c>
      <c r="F19" s="11">
        <f t="shared" si="2"/>
        <v>0</v>
      </c>
      <c r="G19" s="12">
        <v>0</v>
      </c>
      <c r="H19" s="12">
        <v>0</v>
      </c>
      <c r="I19" s="63">
        <v>0</v>
      </c>
      <c r="J19" s="18">
        <v>0</v>
      </c>
      <c r="K19" s="18">
        <v>0</v>
      </c>
      <c r="L19" s="18">
        <v>0</v>
      </c>
      <c r="M19" s="18">
        <v>0</v>
      </c>
      <c r="N19" s="12">
        <v>0</v>
      </c>
      <c r="O19" s="12">
        <v>0</v>
      </c>
      <c r="P19" s="12">
        <v>0</v>
      </c>
      <c r="Q19" s="63">
        <v>0</v>
      </c>
      <c r="R19" s="63">
        <v>0</v>
      </c>
      <c r="S19" s="12">
        <v>0</v>
      </c>
      <c r="T19" s="12">
        <v>0</v>
      </c>
      <c r="U19" s="64">
        <v>0</v>
      </c>
      <c r="V19" s="61" t="b">
        <f t="shared" si="4"/>
        <v>1</v>
      </c>
      <c r="W19" s="61" t="b">
        <f t="shared" si="5"/>
        <v>1</v>
      </c>
      <c r="X19" s="33"/>
      <c r="Y19" s="78"/>
      <c r="Z19" s="78"/>
      <c r="AA19" s="78"/>
    </row>
    <row r="20" spans="1:27" ht="12.75" customHeight="1">
      <c r="A20" s="65" t="s">
        <v>42</v>
      </c>
      <c r="B20" s="66" t="s">
        <v>20</v>
      </c>
      <c r="C20" s="66" t="s">
        <v>91</v>
      </c>
      <c r="D20" s="11">
        <f t="shared" si="3"/>
        <v>0</v>
      </c>
      <c r="E20" s="17">
        <v>0</v>
      </c>
      <c r="F20" s="11">
        <f t="shared" si="2"/>
        <v>0</v>
      </c>
      <c r="G20" s="12">
        <v>0</v>
      </c>
      <c r="H20" s="12">
        <v>0</v>
      </c>
      <c r="I20" s="63">
        <v>0</v>
      </c>
      <c r="J20" s="18">
        <v>0</v>
      </c>
      <c r="K20" s="18">
        <v>0</v>
      </c>
      <c r="L20" s="18">
        <v>0</v>
      </c>
      <c r="M20" s="18">
        <v>0</v>
      </c>
      <c r="N20" s="12">
        <v>0</v>
      </c>
      <c r="O20" s="12">
        <v>0</v>
      </c>
      <c r="P20" s="12">
        <v>0</v>
      </c>
      <c r="Q20" s="63">
        <v>0</v>
      </c>
      <c r="R20" s="63">
        <v>0</v>
      </c>
      <c r="S20" s="12">
        <v>0</v>
      </c>
      <c r="T20" s="12">
        <v>0</v>
      </c>
      <c r="U20" s="64">
        <v>0</v>
      </c>
      <c r="V20" s="61" t="b">
        <f t="shared" si="4"/>
        <v>1</v>
      </c>
      <c r="W20" s="61" t="b">
        <f t="shared" si="5"/>
        <v>1</v>
      </c>
      <c r="X20" s="33"/>
      <c r="Y20" s="78" t="b">
        <f>IF(D36=K80,TRUE,FALSE)</f>
        <v>1</v>
      </c>
      <c r="Z20" s="78" t="b">
        <f>IF(D70=K46,TRUE,FALSE)</f>
        <v>1</v>
      </c>
      <c r="AA20" s="77" t="s">
        <v>78</v>
      </c>
    </row>
    <row r="21" spans="1:27" ht="12.75" customHeight="1">
      <c r="A21" s="65" t="s">
        <v>42</v>
      </c>
      <c r="B21" s="66" t="s">
        <v>20</v>
      </c>
      <c r="C21" s="66" t="s">
        <v>91</v>
      </c>
      <c r="D21" s="11">
        <f t="shared" si="3"/>
        <v>0</v>
      </c>
      <c r="E21" s="17">
        <v>0</v>
      </c>
      <c r="F21" s="11">
        <f t="shared" si="2"/>
        <v>0</v>
      </c>
      <c r="G21" s="12">
        <v>0</v>
      </c>
      <c r="H21" s="12">
        <v>0</v>
      </c>
      <c r="I21" s="63">
        <v>0</v>
      </c>
      <c r="J21" s="18">
        <v>0</v>
      </c>
      <c r="K21" s="18">
        <v>0</v>
      </c>
      <c r="L21" s="18">
        <v>0</v>
      </c>
      <c r="M21" s="18">
        <v>0</v>
      </c>
      <c r="N21" s="12">
        <v>0</v>
      </c>
      <c r="O21" s="12">
        <v>0</v>
      </c>
      <c r="P21" s="12">
        <v>0</v>
      </c>
      <c r="Q21" s="63">
        <v>0</v>
      </c>
      <c r="R21" s="63">
        <v>0</v>
      </c>
      <c r="S21" s="12">
        <v>0</v>
      </c>
      <c r="T21" s="12">
        <v>0</v>
      </c>
      <c r="U21" s="64">
        <v>0</v>
      </c>
      <c r="V21" s="61" t="b">
        <f t="shared" si="4"/>
        <v>1</v>
      </c>
      <c r="W21" s="61" t="b">
        <f t="shared" si="5"/>
        <v>1</v>
      </c>
      <c r="X21" s="37"/>
      <c r="Y21" s="78" t="b">
        <f>IF(F36=L80,TRUE,FALSE)</f>
        <v>1</v>
      </c>
      <c r="Z21" s="78" t="b">
        <f>IF(F70=L46,TRUE,FALSE)</f>
        <v>1</v>
      </c>
      <c r="AA21" s="77" t="s">
        <v>65</v>
      </c>
    </row>
    <row r="22" spans="1:27" ht="12.75" customHeight="1">
      <c r="A22" s="65" t="s">
        <v>42</v>
      </c>
      <c r="B22" s="66" t="s">
        <v>20</v>
      </c>
      <c r="C22" s="66" t="s">
        <v>91</v>
      </c>
      <c r="D22" s="11">
        <f t="shared" si="3"/>
        <v>0</v>
      </c>
      <c r="E22" s="17">
        <v>0</v>
      </c>
      <c r="F22" s="11">
        <f t="shared" si="2"/>
        <v>0</v>
      </c>
      <c r="G22" s="12">
        <v>0</v>
      </c>
      <c r="H22" s="12">
        <v>0</v>
      </c>
      <c r="I22" s="63">
        <v>0</v>
      </c>
      <c r="J22" s="18">
        <v>0</v>
      </c>
      <c r="K22" s="18">
        <v>0</v>
      </c>
      <c r="L22" s="18">
        <v>0</v>
      </c>
      <c r="M22" s="18">
        <v>0</v>
      </c>
      <c r="N22" s="12">
        <v>0</v>
      </c>
      <c r="O22" s="12">
        <v>0</v>
      </c>
      <c r="P22" s="12">
        <v>0</v>
      </c>
      <c r="Q22" s="63">
        <v>0</v>
      </c>
      <c r="R22" s="63">
        <v>0</v>
      </c>
      <c r="S22" s="12">
        <v>0</v>
      </c>
      <c r="T22" s="12">
        <v>0</v>
      </c>
      <c r="U22" s="64">
        <v>0</v>
      </c>
      <c r="V22" s="61" t="b">
        <f t="shared" si="4"/>
        <v>1</v>
      </c>
      <c r="W22" s="61" t="b">
        <f t="shared" si="5"/>
        <v>1</v>
      </c>
      <c r="X22" s="37"/>
      <c r="Y22" s="78" t="b">
        <f>IF(G36=M80,TRUE,FALSE)</f>
        <v>1</v>
      </c>
      <c r="Z22" s="78" t="b">
        <f>IF(G70=M46,TRUE,FALSE)</f>
        <v>1</v>
      </c>
      <c r="AA22" s="77" t="s">
        <v>64</v>
      </c>
    </row>
    <row r="23" spans="1:27" ht="12.75" customHeight="1">
      <c r="A23" s="65" t="s">
        <v>42</v>
      </c>
      <c r="B23" s="66" t="s">
        <v>20</v>
      </c>
      <c r="C23" s="66" t="s">
        <v>91</v>
      </c>
      <c r="D23" s="11">
        <f t="shared" si="3"/>
        <v>0</v>
      </c>
      <c r="E23" s="17">
        <v>0</v>
      </c>
      <c r="F23" s="11">
        <f t="shared" si="2"/>
        <v>0</v>
      </c>
      <c r="G23" s="12">
        <v>0</v>
      </c>
      <c r="H23" s="12">
        <v>0</v>
      </c>
      <c r="I23" s="63">
        <v>0</v>
      </c>
      <c r="J23" s="18">
        <v>0</v>
      </c>
      <c r="K23" s="18">
        <v>0</v>
      </c>
      <c r="L23" s="18">
        <v>0</v>
      </c>
      <c r="M23" s="18">
        <v>0</v>
      </c>
      <c r="N23" s="12">
        <v>0</v>
      </c>
      <c r="O23" s="12">
        <v>0</v>
      </c>
      <c r="P23" s="12">
        <v>0</v>
      </c>
      <c r="Q23" s="63">
        <v>0</v>
      </c>
      <c r="R23" s="63">
        <v>0</v>
      </c>
      <c r="S23" s="12">
        <v>0</v>
      </c>
      <c r="T23" s="12">
        <v>0</v>
      </c>
      <c r="U23" s="64">
        <v>0</v>
      </c>
      <c r="V23" s="61" t="b">
        <f t="shared" si="4"/>
        <v>1</v>
      </c>
      <c r="W23" s="61" t="b">
        <f t="shared" si="5"/>
        <v>1</v>
      </c>
      <c r="X23" s="33"/>
      <c r="Y23" s="78" t="b">
        <f>IF(H36=P80,TRUE,FALSE)</f>
        <v>1</v>
      </c>
      <c r="Z23" s="78" t="b">
        <f>IF(H70=P46,TRUE,FALSE)</f>
        <v>1</v>
      </c>
      <c r="AA23" s="77" t="s">
        <v>73</v>
      </c>
    </row>
    <row r="24" spans="1:27" ht="12.75" customHeight="1">
      <c r="A24" s="65" t="s">
        <v>42</v>
      </c>
      <c r="B24" s="66" t="s">
        <v>20</v>
      </c>
      <c r="C24" s="66" t="s">
        <v>91</v>
      </c>
      <c r="D24" s="11">
        <f t="shared" si="3"/>
        <v>0</v>
      </c>
      <c r="E24" s="17">
        <v>0</v>
      </c>
      <c r="F24" s="11">
        <f t="shared" si="2"/>
        <v>0</v>
      </c>
      <c r="G24" s="12">
        <v>0</v>
      </c>
      <c r="H24" s="12">
        <v>0</v>
      </c>
      <c r="I24" s="63">
        <v>0</v>
      </c>
      <c r="J24" s="18">
        <v>0</v>
      </c>
      <c r="K24" s="18">
        <v>0</v>
      </c>
      <c r="L24" s="18">
        <v>0</v>
      </c>
      <c r="M24" s="18">
        <v>0</v>
      </c>
      <c r="N24" s="12">
        <v>0</v>
      </c>
      <c r="O24" s="12">
        <v>0</v>
      </c>
      <c r="P24" s="12">
        <v>0</v>
      </c>
      <c r="Q24" s="63">
        <v>0</v>
      </c>
      <c r="R24" s="63">
        <v>0</v>
      </c>
      <c r="S24" s="12">
        <v>0</v>
      </c>
      <c r="T24" s="12">
        <v>0</v>
      </c>
      <c r="U24" s="64">
        <v>0</v>
      </c>
      <c r="V24" s="61" t="b">
        <f t="shared" si="4"/>
        <v>1</v>
      </c>
      <c r="W24" s="61" t="b">
        <f t="shared" si="5"/>
        <v>1</v>
      </c>
      <c r="X24" s="33"/>
      <c r="Y24" s="78" t="b">
        <f>IF(I37=O80,TRUE,FALSE)</f>
        <v>1</v>
      </c>
      <c r="Z24" s="78" t="b">
        <f>IF(I70=O46,TRUE,FALSE)</f>
        <v>1</v>
      </c>
      <c r="AA24" s="77" t="s">
        <v>74</v>
      </c>
    </row>
    <row r="25" spans="1:27" ht="12.75" customHeight="1">
      <c r="A25" s="65" t="s">
        <v>42</v>
      </c>
      <c r="B25" s="66" t="s">
        <v>20</v>
      </c>
      <c r="C25" s="66" t="s">
        <v>91</v>
      </c>
      <c r="D25" s="11">
        <f t="shared" si="3"/>
        <v>0</v>
      </c>
      <c r="E25" s="17">
        <v>0</v>
      </c>
      <c r="F25" s="11">
        <f t="shared" si="2"/>
        <v>0</v>
      </c>
      <c r="G25" s="12">
        <v>0</v>
      </c>
      <c r="H25" s="12">
        <v>0</v>
      </c>
      <c r="I25" s="63">
        <v>0</v>
      </c>
      <c r="J25" s="18">
        <v>0</v>
      </c>
      <c r="K25" s="18">
        <v>0</v>
      </c>
      <c r="L25" s="18">
        <v>0</v>
      </c>
      <c r="M25" s="18">
        <v>0</v>
      </c>
      <c r="N25" s="12">
        <v>0</v>
      </c>
      <c r="O25" s="12">
        <v>0</v>
      </c>
      <c r="P25" s="12">
        <v>0</v>
      </c>
      <c r="Q25" s="63">
        <v>0</v>
      </c>
      <c r="R25" s="63">
        <v>0</v>
      </c>
      <c r="S25" s="12">
        <v>0</v>
      </c>
      <c r="T25" s="12">
        <v>0</v>
      </c>
      <c r="U25" s="64">
        <v>0</v>
      </c>
      <c r="V25" s="61" t="b">
        <f t="shared" si="4"/>
        <v>1</v>
      </c>
      <c r="W25" s="61" t="b">
        <f t="shared" si="5"/>
        <v>1</v>
      </c>
      <c r="X25" s="37"/>
      <c r="Y25" s="78" t="b">
        <f>IF(Q36=Q80,TRUE,FALSE)</f>
        <v>1</v>
      </c>
      <c r="Z25" s="78" t="b">
        <f>IF(Q70=Q46,TRUE,FALSE)</f>
        <v>1</v>
      </c>
      <c r="AA25" s="77" t="s">
        <v>100</v>
      </c>
    </row>
    <row r="26" spans="1:27" ht="12.75" customHeight="1">
      <c r="A26" s="65" t="s">
        <v>42</v>
      </c>
      <c r="B26" s="66" t="s">
        <v>20</v>
      </c>
      <c r="C26" s="66" t="s">
        <v>91</v>
      </c>
      <c r="D26" s="11">
        <f t="shared" si="3"/>
        <v>0</v>
      </c>
      <c r="E26" s="17">
        <v>0</v>
      </c>
      <c r="F26" s="11">
        <f t="shared" si="2"/>
        <v>0</v>
      </c>
      <c r="G26" s="12">
        <v>0</v>
      </c>
      <c r="H26" s="12">
        <v>0</v>
      </c>
      <c r="I26" s="63">
        <v>0</v>
      </c>
      <c r="J26" s="18">
        <v>0</v>
      </c>
      <c r="K26" s="18">
        <v>0</v>
      </c>
      <c r="L26" s="18">
        <v>0</v>
      </c>
      <c r="M26" s="18">
        <v>0</v>
      </c>
      <c r="N26" s="12">
        <v>0</v>
      </c>
      <c r="O26" s="12">
        <v>0</v>
      </c>
      <c r="P26" s="12">
        <v>0</v>
      </c>
      <c r="Q26" s="63">
        <v>0</v>
      </c>
      <c r="R26" s="63">
        <v>0</v>
      </c>
      <c r="S26" s="12">
        <v>0</v>
      </c>
      <c r="T26" s="12">
        <v>0</v>
      </c>
      <c r="U26" s="64">
        <v>0</v>
      </c>
      <c r="V26" s="61" t="b">
        <f t="shared" si="4"/>
        <v>1</v>
      </c>
      <c r="W26" s="61" t="b">
        <f t="shared" si="5"/>
        <v>1</v>
      </c>
      <c r="X26" s="37"/>
      <c r="Y26" s="78" t="b">
        <f>IF(P36&lt;=G36,TRUE,FALSE)</f>
        <v>1</v>
      </c>
      <c r="Z26" s="78" t="b">
        <f>IF(P70&lt;=G70,TRUE,FALSE)</f>
        <v>1</v>
      </c>
      <c r="AA26" s="77" t="s">
        <v>89</v>
      </c>
    </row>
    <row r="27" spans="1:27" ht="12.75" customHeight="1">
      <c r="A27" s="65" t="s">
        <v>42</v>
      </c>
      <c r="B27" s="66" t="s">
        <v>20</v>
      </c>
      <c r="C27" s="66" t="s">
        <v>91</v>
      </c>
      <c r="D27" s="11">
        <f t="shared" si="3"/>
        <v>0</v>
      </c>
      <c r="E27" s="17">
        <v>0</v>
      </c>
      <c r="F27" s="11">
        <f t="shared" si="2"/>
        <v>0</v>
      </c>
      <c r="G27" s="12">
        <v>0</v>
      </c>
      <c r="H27" s="12">
        <v>0</v>
      </c>
      <c r="I27" s="63">
        <v>0</v>
      </c>
      <c r="J27" s="18">
        <v>0</v>
      </c>
      <c r="K27" s="18">
        <v>0</v>
      </c>
      <c r="L27" s="18">
        <v>0</v>
      </c>
      <c r="M27" s="18">
        <v>0</v>
      </c>
      <c r="N27" s="12">
        <v>0</v>
      </c>
      <c r="O27" s="12">
        <v>0</v>
      </c>
      <c r="P27" s="12">
        <v>0</v>
      </c>
      <c r="Q27" s="63">
        <v>0</v>
      </c>
      <c r="R27" s="63">
        <v>0</v>
      </c>
      <c r="S27" s="12">
        <v>0</v>
      </c>
      <c r="T27" s="12">
        <v>0</v>
      </c>
      <c r="U27" s="64">
        <v>0</v>
      </c>
      <c r="V27" s="61" t="b">
        <f t="shared" si="4"/>
        <v>1</v>
      </c>
      <c r="W27" s="61" t="b">
        <f t="shared" si="5"/>
        <v>1</v>
      </c>
      <c r="X27" s="37"/>
      <c r="Y27" s="78"/>
      <c r="Z27" s="78"/>
      <c r="AA27" s="78"/>
    </row>
    <row r="28" spans="1:27" ht="12.75" customHeight="1">
      <c r="A28" s="65" t="s">
        <v>42</v>
      </c>
      <c r="B28" s="66" t="s">
        <v>20</v>
      </c>
      <c r="C28" s="66" t="s">
        <v>91</v>
      </c>
      <c r="D28" s="11">
        <f t="shared" si="3"/>
        <v>0</v>
      </c>
      <c r="E28" s="17">
        <v>0</v>
      </c>
      <c r="F28" s="11">
        <f t="shared" si="2"/>
        <v>0</v>
      </c>
      <c r="G28" s="12">
        <v>0</v>
      </c>
      <c r="H28" s="12">
        <v>0</v>
      </c>
      <c r="I28" s="63">
        <v>0</v>
      </c>
      <c r="J28" s="18">
        <v>0</v>
      </c>
      <c r="K28" s="18">
        <v>0</v>
      </c>
      <c r="L28" s="18">
        <v>0</v>
      </c>
      <c r="M28" s="18">
        <v>0</v>
      </c>
      <c r="N28" s="12">
        <v>0</v>
      </c>
      <c r="O28" s="12">
        <v>0</v>
      </c>
      <c r="P28" s="12">
        <v>0</v>
      </c>
      <c r="Q28" s="63">
        <v>0</v>
      </c>
      <c r="R28" s="63">
        <v>0</v>
      </c>
      <c r="S28" s="12">
        <v>0</v>
      </c>
      <c r="T28" s="12">
        <v>0</v>
      </c>
      <c r="U28" s="64">
        <v>0</v>
      </c>
      <c r="V28" s="61" t="b">
        <f t="shared" si="4"/>
        <v>1</v>
      </c>
      <c r="W28" s="61" t="b">
        <f t="shared" si="5"/>
        <v>1</v>
      </c>
      <c r="X28" s="37"/>
      <c r="Y28" s="78" t="b">
        <f>IF(OR(D46=1,D46=0),TRUE,FALSE)</f>
        <v>1</v>
      </c>
      <c r="Z28" s="78" t="b">
        <f>IF(OR(D80=1,D80=0),TRUE,FALSE)</f>
        <v>1</v>
      </c>
      <c r="AA28" s="77" t="s">
        <v>84</v>
      </c>
    </row>
    <row r="29" spans="1:27" ht="12.75" customHeight="1">
      <c r="A29" s="65" t="s">
        <v>42</v>
      </c>
      <c r="B29" s="66" t="s">
        <v>20</v>
      </c>
      <c r="C29" s="66" t="s">
        <v>91</v>
      </c>
      <c r="D29" s="11">
        <f t="shared" si="3"/>
        <v>0</v>
      </c>
      <c r="E29" s="17">
        <v>0</v>
      </c>
      <c r="F29" s="11">
        <f t="shared" si="2"/>
        <v>0</v>
      </c>
      <c r="G29" s="12">
        <v>0</v>
      </c>
      <c r="H29" s="12">
        <v>0</v>
      </c>
      <c r="I29" s="63">
        <v>0</v>
      </c>
      <c r="J29" s="18">
        <v>0</v>
      </c>
      <c r="K29" s="18">
        <v>0</v>
      </c>
      <c r="L29" s="18">
        <v>0</v>
      </c>
      <c r="M29" s="18">
        <v>0</v>
      </c>
      <c r="N29" s="12">
        <v>0</v>
      </c>
      <c r="O29" s="12">
        <v>0</v>
      </c>
      <c r="P29" s="12">
        <v>0</v>
      </c>
      <c r="Q29" s="63">
        <v>0</v>
      </c>
      <c r="R29" s="63">
        <v>0</v>
      </c>
      <c r="S29" s="12">
        <v>0</v>
      </c>
      <c r="T29" s="12">
        <v>0</v>
      </c>
      <c r="U29" s="64">
        <v>0</v>
      </c>
      <c r="V29" s="61" t="b">
        <f t="shared" si="4"/>
        <v>1</v>
      </c>
      <c r="W29" s="61" t="b">
        <f t="shared" si="5"/>
        <v>1</v>
      </c>
      <c r="X29" s="37"/>
      <c r="Y29" s="78" t="b">
        <f>IF(OR(E46=1,E46=0),TRUE,FALSE)</f>
        <v>1</v>
      </c>
      <c r="Z29" s="78" t="b">
        <f>IF(OR(E80=1,E80=0),TRUE,FALSE)</f>
        <v>1</v>
      </c>
      <c r="AA29" s="77" t="s">
        <v>86</v>
      </c>
    </row>
    <row r="30" spans="1:27" ht="12.75" customHeight="1">
      <c r="A30" s="65" t="s">
        <v>42</v>
      </c>
      <c r="B30" s="66" t="s">
        <v>20</v>
      </c>
      <c r="C30" s="66" t="s">
        <v>91</v>
      </c>
      <c r="D30" s="11">
        <f t="shared" si="3"/>
        <v>0</v>
      </c>
      <c r="E30" s="17">
        <v>0</v>
      </c>
      <c r="F30" s="11">
        <f t="shared" si="2"/>
        <v>0</v>
      </c>
      <c r="G30" s="12">
        <v>0</v>
      </c>
      <c r="H30" s="12">
        <v>0</v>
      </c>
      <c r="I30" s="63">
        <v>0</v>
      </c>
      <c r="J30" s="18">
        <v>0</v>
      </c>
      <c r="K30" s="18">
        <v>0</v>
      </c>
      <c r="L30" s="18">
        <v>0</v>
      </c>
      <c r="M30" s="18">
        <v>0</v>
      </c>
      <c r="N30" s="12">
        <v>0</v>
      </c>
      <c r="O30" s="12">
        <v>0</v>
      </c>
      <c r="P30" s="12">
        <v>0</v>
      </c>
      <c r="Q30" s="63">
        <v>0</v>
      </c>
      <c r="R30" s="63">
        <v>0</v>
      </c>
      <c r="S30" s="12">
        <v>0</v>
      </c>
      <c r="T30" s="12">
        <v>0</v>
      </c>
      <c r="U30" s="64">
        <v>0</v>
      </c>
      <c r="V30" s="61" t="b">
        <f t="shared" si="4"/>
        <v>1</v>
      </c>
      <c r="W30" s="61" t="b">
        <f t="shared" si="5"/>
        <v>1</v>
      </c>
      <c r="X30" s="37"/>
      <c r="Y30" s="78" t="b">
        <f>IF(SUM(D46:E46)=1,TRUE,FALSE)</f>
        <v>0</v>
      </c>
      <c r="Z30" s="78" t="b">
        <f>IF(SUM(D80:E80)=1,TRUE,FALSE)</f>
        <v>0</v>
      </c>
      <c r="AA30" s="77" t="s">
        <v>85</v>
      </c>
    </row>
    <row r="31" spans="1:27" ht="12.75" customHeight="1">
      <c r="A31" s="65" t="s">
        <v>42</v>
      </c>
      <c r="B31" s="66" t="s">
        <v>20</v>
      </c>
      <c r="C31" s="66" t="s">
        <v>91</v>
      </c>
      <c r="D31" s="11">
        <f t="shared" si="3"/>
        <v>0</v>
      </c>
      <c r="E31" s="17">
        <v>0</v>
      </c>
      <c r="F31" s="11">
        <f t="shared" si="2"/>
        <v>0</v>
      </c>
      <c r="G31" s="12">
        <v>0</v>
      </c>
      <c r="H31" s="12">
        <v>0</v>
      </c>
      <c r="I31" s="63">
        <v>0</v>
      </c>
      <c r="J31" s="18">
        <v>0</v>
      </c>
      <c r="K31" s="18">
        <v>0</v>
      </c>
      <c r="L31" s="18">
        <v>0</v>
      </c>
      <c r="M31" s="18">
        <v>0</v>
      </c>
      <c r="N31" s="12">
        <v>0</v>
      </c>
      <c r="O31" s="12">
        <v>0</v>
      </c>
      <c r="P31" s="12">
        <v>0</v>
      </c>
      <c r="Q31" s="63">
        <v>0</v>
      </c>
      <c r="R31" s="63">
        <v>0</v>
      </c>
      <c r="S31" s="12">
        <v>0</v>
      </c>
      <c r="T31" s="12">
        <v>0</v>
      </c>
      <c r="U31" s="64">
        <v>0</v>
      </c>
      <c r="V31" s="61" t="b">
        <f t="shared" si="4"/>
        <v>1</v>
      </c>
      <c r="W31" s="61" t="b">
        <f t="shared" si="5"/>
        <v>1</v>
      </c>
      <c r="X31" s="37"/>
      <c r="Y31" s="78" t="b">
        <f>IF(OR(F46=1,F46=0),TRUE,FALSE)</f>
        <v>1</v>
      </c>
      <c r="Z31" s="78" t="b">
        <f>IF(OR(F80=1,F80=0),TRUE,FALSE)</f>
        <v>1</v>
      </c>
      <c r="AA31" s="77" t="s">
        <v>80</v>
      </c>
    </row>
    <row r="32" spans="1:27" ht="12.75" customHeight="1">
      <c r="A32" s="65" t="s">
        <v>42</v>
      </c>
      <c r="B32" s="66" t="s">
        <v>20</v>
      </c>
      <c r="C32" s="66" t="s">
        <v>91</v>
      </c>
      <c r="D32" s="11">
        <f t="shared" si="3"/>
        <v>0</v>
      </c>
      <c r="E32" s="17">
        <v>0</v>
      </c>
      <c r="F32" s="11">
        <f t="shared" si="2"/>
        <v>0</v>
      </c>
      <c r="G32" s="12">
        <v>0</v>
      </c>
      <c r="H32" s="12">
        <v>0</v>
      </c>
      <c r="I32" s="63">
        <v>0</v>
      </c>
      <c r="J32" s="18">
        <v>0</v>
      </c>
      <c r="K32" s="18">
        <v>0</v>
      </c>
      <c r="L32" s="18">
        <v>0</v>
      </c>
      <c r="M32" s="18">
        <v>0</v>
      </c>
      <c r="N32" s="12">
        <v>0</v>
      </c>
      <c r="O32" s="12">
        <v>0</v>
      </c>
      <c r="P32" s="12">
        <v>0</v>
      </c>
      <c r="Q32" s="63">
        <v>0</v>
      </c>
      <c r="R32" s="63">
        <v>0</v>
      </c>
      <c r="S32" s="12">
        <v>0</v>
      </c>
      <c r="T32" s="12">
        <v>0</v>
      </c>
      <c r="U32" s="64">
        <v>0</v>
      </c>
      <c r="V32" s="61" t="b">
        <f t="shared" si="4"/>
        <v>1</v>
      </c>
      <c r="W32" s="61" t="b">
        <f t="shared" si="5"/>
        <v>1</v>
      </c>
      <c r="X32" s="37"/>
      <c r="Y32" s="78" t="b">
        <f>IF(G46=1,TRUE,FALSE)</f>
        <v>0</v>
      </c>
      <c r="Z32" s="78" t="b">
        <f>IF(G80=1,TRUE,FALSE)</f>
        <v>0</v>
      </c>
      <c r="AA32" s="77" t="s">
        <v>81</v>
      </c>
    </row>
    <row r="33" spans="1:27" ht="12.75" customHeight="1">
      <c r="A33" s="65" t="s">
        <v>42</v>
      </c>
      <c r="B33" s="66" t="s">
        <v>20</v>
      </c>
      <c r="C33" s="66" t="s">
        <v>91</v>
      </c>
      <c r="D33" s="11">
        <f t="shared" si="3"/>
        <v>0</v>
      </c>
      <c r="E33" s="17">
        <v>0</v>
      </c>
      <c r="F33" s="11">
        <f t="shared" si="2"/>
        <v>0</v>
      </c>
      <c r="G33" s="12">
        <v>0</v>
      </c>
      <c r="H33" s="12">
        <v>0</v>
      </c>
      <c r="I33" s="63">
        <v>0</v>
      </c>
      <c r="J33" s="18">
        <v>0</v>
      </c>
      <c r="K33" s="18">
        <v>0</v>
      </c>
      <c r="L33" s="18">
        <v>0</v>
      </c>
      <c r="M33" s="18">
        <v>0</v>
      </c>
      <c r="N33" s="12">
        <v>0</v>
      </c>
      <c r="O33" s="12">
        <v>0</v>
      </c>
      <c r="P33" s="12">
        <v>0</v>
      </c>
      <c r="Q33" s="63">
        <v>0</v>
      </c>
      <c r="R33" s="63">
        <v>0</v>
      </c>
      <c r="S33" s="12">
        <v>0</v>
      </c>
      <c r="T33" s="12">
        <v>0</v>
      </c>
      <c r="U33" s="64">
        <v>0</v>
      </c>
      <c r="V33" s="61" t="b">
        <f t="shared" si="4"/>
        <v>1</v>
      </c>
      <c r="W33" s="61" t="b">
        <f t="shared" si="5"/>
        <v>1</v>
      </c>
      <c r="X33" s="37"/>
      <c r="Y33" s="78" t="b">
        <f>IF(OR(H46=1,H46=0),TRUE,FALSE)</f>
        <v>1</v>
      </c>
      <c r="Z33" s="78" t="b">
        <f>IF(OR(H80=1,H80=0),TRUE,FALSE)</f>
        <v>1</v>
      </c>
      <c r="AA33" s="77" t="s">
        <v>82</v>
      </c>
    </row>
    <row r="34" spans="1:27" ht="12.75" customHeight="1">
      <c r="A34" s="65" t="s">
        <v>42</v>
      </c>
      <c r="B34" s="66" t="s">
        <v>20</v>
      </c>
      <c r="C34" s="66" t="s">
        <v>91</v>
      </c>
      <c r="D34" s="11">
        <f t="shared" si="3"/>
        <v>0</v>
      </c>
      <c r="E34" s="17">
        <v>0</v>
      </c>
      <c r="F34" s="11">
        <f t="shared" si="2"/>
        <v>0</v>
      </c>
      <c r="G34" s="12">
        <v>0</v>
      </c>
      <c r="H34" s="12">
        <v>0</v>
      </c>
      <c r="I34" s="63">
        <v>0</v>
      </c>
      <c r="J34" s="18">
        <v>0</v>
      </c>
      <c r="K34" s="18">
        <v>0</v>
      </c>
      <c r="L34" s="18">
        <v>0</v>
      </c>
      <c r="M34" s="18">
        <v>0</v>
      </c>
      <c r="N34" s="12">
        <v>0</v>
      </c>
      <c r="O34" s="12">
        <v>0</v>
      </c>
      <c r="P34" s="12">
        <v>0</v>
      </c>
      <c r="Q34" s="63">
        <v>0</v>
      </c>
      <c r="R34" s="63">
        <v>0</v>
      </c>
      <c r="S34" s="12">
        <v>0</v>
      </c>
      <c r="T34" s="12">
        <v>0</v>
      </c>
      <c r="U34" s="64">
        <v>0</v>
      </c>
      <c r="V34" s="61" t="b">
        <f t="shared" si="4"/>
        <v>1</v>
      </c>
      <c r="W34" s="61" t="b">
        <f t="shared" si="5"/>
        <v>1</v>
      </c>
      <c r="X34" s="37"/>
      <c r="Y34" s="78" t="b">
        <f>IF(OR(I46=1,I46=0),TRUE,FALSE)</f>
        <v>1</v>
      </c>
      <c r="Z34" s="78" t="b">
        <f>IF(OR(I80=1,I80=0),TRUE,FALSE)</f>
        <v>1</v>
      </c>
      <c r="AA34" s="77" t="s">
        <v>83</v>
      </c>
    </row>
    <row r="35" spans="1:27" ht="12.75" customHeight="1">
      <c r="A35" s="65" t="s">
        <v>42</v>
      </c>
      <c r="B35" s="66" t="s">
        <v>20</v>
      </c>
      <c r="C35" s="66" t="s">
        <v>91</v>
      </c>
      <c r="D35" s="11">
        <f t="shared" si="3"/>
        <v>0</v>
      </c>
      <c r="E35" s="17">
        <v>0</v>
      </c>
      <c r="F35" s="11">
        <f t="shared" si="2"/>
        <v>0</v>
      </c>
      <c r="G35" s="12">
        <v>0</v>
      </c>
      <c r="H35" s="12">
        <v>0</v>
      </c>
      <c r="I35" s="63">
        <v>0</v>
      </c>
      <c r="J35" s="18">
        <v>0</v>
      </c>
      <c r="K35" s="18">
        <v>0</v>
      </c>
      <c r="L35" s="18">
        <v>0</v>
      </c>
      <c r="M35" s="18">
        <v>0</v>
      </c>
      <c r="N35" s="12">
        <v>0</v>
      </c>
      <c r="O35" s="12">
        <v>0</v>
      </c>
      <c r="P35" s="12">
        <v>0</v>
      </c>
      <c r="Q35" s="63">
        <v>0</v>
      </c>
      <c r="R35" s="63">
        <v>0</v>
      </c>
      <c r="S35" s="12">
        <v>0</v>
      </c>
      <c r="T35" s="12">
        <v>0</v>
      </c>
      <c r="U35" s="64">
        <v>0</v>
      </c>
      <c r="V35" s="61" t="b">
        <f t="shared" si="4"/>
        <v>1</v>
      </c>
      <c r="W35" s="61" t="b">
        <f t="shared" si="5"/>
        <v>1</v>
      </c>
      <c r="X35" s="37"/>
      <c r="Y35" s="78" t="b">
        <f>IF(N46&lt;=M46,TRUE,FALSE)</f>
        <v>1</v>
      </c>
      <c r="Z35" s="78" t="b">
        <f>IF(N80&lt;=M80,TRUE,FALSE)</f>
        <v>1</v>
      </c>
      <c r="AA35" s="77" t="s">
        <v>87</v>
      </c>
    </row>
    <row r="36" spans="1:24" ht="12.75" customHeight="1">
      <c r="A36" s="21"/>
      <c r="B36" s="22"/>
      <c r="C36" s="50" t="s">
        <v>45</v>
      </c>
      <c r="D36" s="42">
        <f aca="true" t="shared" si="6" ref="D36:I36">SUM(D16:D35)</f>
        <v>0</v>
      </c>
      <c r="E36" s="42">
        <f t="shared" si="6"/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42">
        <f t="shared" si="6"/>
        <v>0</v>
      </c>
      <c r="J36" s="42">
        <f aca="true" t="shared" si="7" ref="J36:U36">SUM(J16:J35)</f>
        <v>0</v>
      </c>
      <c r="K36" s="42">
        <f t="shared" si="7"/>
        <v>0</v>
      </c>
      <c r="L36" s="42">
        <f t="shared" si="7"/>
        <v>0</v>
      </c>
      <c r="M36" s="42">
        <f t="shared" si="7"/>
        <v>0</v>
      </c>
      <c r="N36" s="42">
        <f t="shared" si="7"/>
        <v>0</v>
      </c>
      <c r="O36" s="42">
        <f t="shared" si="7"/>
        <v>0</v>
      </c>
      <c r="P36" s="42">
        <f t="shared" si="7"/>
        <v>0</v>
      </c>
      <c r="Q36" s="42">
        <f t="shared" si="7"/>
        <v>0</v>
      </c>
      <c r="R36" s="42">
        <f t="shared" si="7"/>
        <v>0</v>
      </c>
      <c r="S36" s="42">
        <f>SUM(S16:S35)</f>
        <v>0</v>
      </c>
      <c r="T36" s="42">
        <f>SUM(T16:T35)</f>
        <v>0</v>
      </c>
      <c r="U36" s="43">
        <f t="shared" si="7"/>
        <v>0</v>
      </c>
      <c r="V36" s="37"/>
      <c r="W36" s="37"/>
      <c r="X36" s="37"/>
    </row>
    <row r="37" spans="1:24" ht="12.75" customHeight="1">
      <c r="A37" s="23"/>
      <c r="B37" s="24"/>
      <c r="C37" s="51" t="s">
        <v>39</v>
      </c>
      <c r="D37" s="44">
        <f>K80</f>
        <v>0</v>
      </c>
      <c r="E37" s="54"/>
      <c r="F37" s="44">
        <f>L80</f>
        <v>0</v>
      </c>
      <c r="G37" s="44">
        <f>M80</f>
        <v>0</v>
      </c>
      <c r="H37" s="44">
        <f>P80</f>
        <v>0</v>
      </c>
      <c r="I37" s="44">
        <f>O80</f>
        <v>0</v>
      </c>
      <c r="J37" s="6"/>
      <c r="K37" s="6"/>
      <c r="L37" s="6"/>
      <c r="M37" s="59"/>
      <c r="N37" s="59"/>
      <c r="O37" s="59"/>
      <c r="P37" s="59"/>
      <c r="Q37" s="44">
        <f>Q80</f>
        <v>0</v>
      </c>
      <c r="R37" s="59"/>
      <c r="S37" s="59"/>
      <c r="T37" s="59"/>
      <c r="U37" s="60"/>
      <c r="V37" s="37"/>
      <c r="W37" s="37"/>
      <c r="X37" s="37"/>
    </row>
    <row r="38" spans="1:27" ht="12.75" customHeight="1">
      <c r="A38" s="52" t="s">
        <v>72</v>
      </c>
      <c r="B38" s="24"/>
      <c r="C38" s="24"/>
      <c r="D38" s="16"/>
      <c r="E38" s="16"/>
      <c r="F38" s="16"/>
      <c r="G38" s="16"/>
      <c r="H38" s="16"/>
      <c r="I38" s="16"/>
      <c r="J38" s="16"/>
      <c r="K38" s="16"/>
      <c r="L38" s="16"/>
      <c r="M38" s="10"/>
      <c r="N38" s="10"/>
      <c r="O38" s="10"/>
      <c r="P38" s="10"/>
      <c r="Q38" s="10"/>
      <c r="R38" s="10"/>
      <c r="S38" s="10"/>
      <c r="T38" s="10"/>
      <c r="U38" s="25"/>
      <c r="V38" s="37"/>
      <c r="W38" s="37"/>
      <c r="X38" s="37"/>
      <c r="Y38" s="106" t="s">
        <v>46</v>
      </c>
      <c r="Z38" s="107"/>
      <c r="AA38" s="62" t="s">
        <v>104</v>
      </c>
    </row>
    <row r="39" spans="1:27" ht="12.75" customHeight="1">
      <c r="A39" s="26" t="str">
        <f>Visitors</f>
        <v>Enter Visitors</v>
      </c>
      <c r="B39" s="50" t="s">
        <v>9</v>
      </c>
      <c r="C39" s="50" t="s">
        <v>10</v>
      </c>
      <c r="D39" s="50" t="s">
        <v>11</v>
      </c>
      <c r="E39" s="50" t="s">
        <v>12</v>
      </c>
      <c r="F39" s="50" t="s">
        <v>29</v>
      </c>
      <c r="G39" s="50" t="s">
        <v>30</v>
      </c>
      <c r="H39" s="50" t="s">
        <v>31</v>
      </c>
      <c r="I39" s="50" t="s">
        <v>32</v>
      </c>
      <c r="J39" s="50" t="s">
        <v>13</v>
      </c>
      <c r="K39" s="50" t="s">
        <v>2</v>
      </c>
      <c r="L39" s="50" t="s">
        <v>4</v>
      </c>
      <c r="M39" s="50" t="s">
        <v>3</v>
      </c>
      <c r="N39" s="50" t="s">
        <v>14</v>
      </c>
      <c r="O39" s="50" t="s">
        <v>7</v>
      </c>
      <c r="P39" s="50" t="s">
        <v>93</v>
      </c>
      <c r="Q39" s="50" t="s">
        <v>27</v>
      </c>
      <c r="R39" s="10"/>
      <c r="S39" s="10"/>
      <c r="T39" s="10"/>
      <c r="U39" s="25"/>
      <c r="V39" s="37"/>
      <c r="W39" s="37"/>
      <c r="X39" s="37"/>
      <c r="Y39" s="108" t="s">
        <v>103</v>
      </c>
      <c r="Z39" s="109"/>
      <c r="AA39" s="79" t="s">
        <v>113</v>
      </c>
    </row>
    <row r="40" spans="1:27" ht="12.75" customHeight="1">
      <c r="A40" s="65" t="s">
        <v>42</v>
      </c>
      <c r="B40" s="66" t="s">
        <v>20</v>
      </c>
      <c r="C40" s="66" t="s">
        <v>91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0"/>
      <c r="S40" s="10"/>
      <c r="T40" s="10"/>
      <c r="U40" s="25"/>
      <c r="V40" s="37"/>
      <c r="W40" s="37"/>
      <c r="X40" s="37"/>
      <c r="Y40" s="110" t="s">
        <v>102</v>
      </c>
      <c r="Z40" s="111"/>
      <c r="AA40" s="79" t="s">
        <v>114</v>
      </c>
    </row>
    <row r="41" spans="1:24" ht="12.75" customHeight="1">
      <c r="A41" s="65" t="s">
        <v>42</v>
      </c>
      <c r="B41" s="66" t="s">
        <v>20</v>
      </c>
      <c r="C41" s="66" t="s">
        <v>91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0"/>
      <c r="S41" s="10"/>
      <c r="T41" s="10"/>
      <c r="U41" s="25"/>
      <c r="V41" s="37"/>
      <c r="W41" s="37"/>
      <c r="X41" s="37"/>
    </row>
    <row r="42" spans="1:24" ht="12.75" customHeight="1">
      <c r="A42" s="65" t="s">
        <v>42</v>
      </c>
      <c r="B42" s="66" t="s">
        <v>20</v>
      </c>
      <c r="C42" s="66" t="s">
        <v>91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0"/>
      <c r="S42" s="10"/>
      <c r="T42" s="10"/>
      <c r="U42" s="25"/>
      <c r="V42" s="37"/>
      <c r="W42" s="37"/>
      <c r="X42" s="37"/>
    </row>
    <row r="43" spans="1:27" ht="12.75" customHeight="1">
      <c r="A43" s="65" t="s">
        <v>42</v>
      </c>
      <c r="B43" s="66" t="s">
        <v>20</v>
      </c>
      <c r="C43" s="66" t="s">
        <v>91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0"/>
      <c r="S43" s="10"/>
      <c r="T43" s="10"/>
      <c r="U43" s="25"/>
      <c r="V43" s="37"/>
      <c r="W43" s="37"/>
      <c r="X43" s="37"/>
      <c r="Y43" s="98" t="s">
        <v>46</v>
      </c>
      <c r="Z43" s="99"/>
      <c r="AA43" s="38" t="s">
        <v>56</v>
      </c>
    </row>
    <row r="44" spans="1:27" ht="12.75" customHeight="1">
      <c r="A44" s="65" t="s">
        <v>42</v>
      </c>
      <c r="B44" s="66" t="s">
        <v>20</v>
      </c>
      <c r="C44" s="66" t="s">
        <v>91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0"/>
      <c r="S44" s="10"/>
      <c r="T44" s="10"/>
      <c r="U44" s="25"/>
      <c r="V44" s="37"/>
      <c r="W44" s="37"/>
      <c r="X44" s="37"/>
      <c r="Y44" s="98" t="s">
        <v>2</v>
      </c>
      <c r="Z44" s="99"/>
      <c r="AA44" s="80" t="s">
        <v>111</v>
      </c>
    </row>
    <row r="45" spans="1:27" ht="12.75" customHeight="1">
      <c r="A45" s="65" t="s">
        <v>42</v>
      </c>
      <c r="B45" s="66" t="s">
        <v>20</v>
      </c>
      <c r="C45" s="66" t="s">
        <v>91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0"/>
      <c r="S45" s="10"/>
      <c r="T45" s="10"/>
      <c r="U45" s="25"/>
      <c r="V45" s="37"/>
      <c r="W45" s="37"/>
      <c r="X45" s="37"/>
      <c r="Y45" s="98" t="s">
        <v>41</v>
      </c>
      <c r="Z45" s="99"/>
      <c r="AA45" s="81" t="s">
        <v>112</v>
      </c>
    </row>
    <row r="46" spans="1:27" ht="12.75" customHeight="1" thickBot="1">
      <c r="A46" s="40"/>
      <c r="B46" s="41"/>
      <c r="C46" s="53" t="s">
        <v>40</v>
      </c>
      <c r="D46" s="46">
        <f aca="true" t="shared" si="8" ref="D46:J46">SUM(D40:D45)</f>
        <v>0</v>
      </c>
      <c r="E46" s="46">
        <f t="shared" si="8"/>
        <v>0</v>
      </c>
      <c r="F46" s="46">
        <f t="shared" si="8"/>
        <v>0</v>
      </c>
      <c r="G46" s="46">
        <f t="shared" si="8"/>
        <v>0</v>
      </c>
      <c r="H46" s="46">
        <f t="shared" si="8"/>
        <v>0</v>
      </c>
      <c r="I46" s="46">
        <f t="shared" si="8"/>
        <v>0</v>
      </c>
      <c r="J46" s="46">
        <f t="shared" si="8"/>
        <v>0</v>
      </c>
      <c r="K46" s="46">
        <f aca="true" t="shared" si="9" ref="K46:P46">SUM(K40:K45)</f>
        <v>0</v>
      </c>
      <c r="L46" s="46">
        <f t="shared" si="9"/>
        <v>0</v>
      </c>
      <c r="M46" s="46">
        <f t="shared" si="9"/>
        <v>0</v>
      </c>
      <c r="N46" s="46">
        <f t="shared" si="9"/>
        <v>0</v>
      </c>
      <c r="O46" s="46">
        <f t="shared" si="9"/>
        <v>0</v>
      </c>
      <c r="P46" s="46">
        <f t="shared" si="9"/>
        <v>0</v>
      </c>
      <c r="Q46" s="46">
        <f>SUM(Q40:Q45)</f>
        <v>0</v>
      </c>
      <c r="R46" s="27"/>
      <c r="S46" s="27"/>
      <c r="T46" s="27"/>
      <c r="U46" s="28"/>
      <c r="V46" s="37"/>
      <c r="W46" s="37"/>
      <c r="X46" s="37"/>
      <c r="Y46" s="98" t="s">
        <v>4</v>
      </c>
      <c r="Z46" s="99"/>
      <c r="AA46" s="80" t="s">
        <v>68</v>
      </c>
    </row>
    <row r="47" spans="16:27" ht="12.75" customHeight="1">
      <c r="P47" s="7"/>
      <c r="Q47" s="7"/>
      <c r="R47" s="7"/>
      <c r="S47" s="7"/>
      <c r="T47" s="7"/>
      <c r="U47" s="7"/>
      <c r="V47" s="39"/>
      <c r="W47" s="39"/>
      <c r="X47" s="39"/>
      <c r="Y47" s="98" t="s">
        <v>33</v>
      </c>
      <c r="Z47" s="99"/>
      <c r="AA47" s="80" t="s">
        <v>69</v>
      </c>
    </row>
    <row r="48" spans="16:27" ht="12.75" customHeight="1" thickBot="1">
      <c r="P48" s="7"/>
      <c r="Q48" s="7"/>
      <c r="R48" s="7"/>
      <c r="S48" s="7"/>
      <c r="T48" s="7"/>
      <c r="U48" s="7"/>
      <c r="V48" s="94" t="s">
        <v>101</v>
      </c>
      <c r="W48" s="95"/>
      <c r="X48" s="39"/>
      <c r="Y48" s="96" t="s">
        <v>93</v>
      </c>
      <c r="Z48" s="99"/>
      <c r="AA48" s="80" t="s">
        <v>95</v>
      </c>
    </row>
    <row r="49" spans="1:27" ht="12.75" customHeight="1">
      <c r="A49" s="15" t="str">
        <f>B2</f>
        <v>Enter Home  Team</v>
      </c>
      <c r="B49" s="47" t="s">
        <v>0</v>
      </c>
      <c r="C49" s="47" t="s">
        <v>1</v>
      </c>
      <c r="D49" s="47" t="s">
        <v>2</v>
      </c>
      <c r="E49" s="47" t="s">
        <v>41</v>
      </c>
      <c r="F49" s="47" t="s">
        <v>4</v>
      </c>
      <c r="G49" s="47" t="s">
        <v>3</v>
      </c>
      <c r="H49" s="47" t="s">
        <v>93</v>
      </c>
      <c r="I49" s="47" t="s">
        <v>7</v>
      </c>
      <c r="J49" s="47" t="s">
        <v>58</v>
      </c>
      <c r="K49" s="47" t="s">
        <v>59</v>
      </c>
      <c r="L49" s="47" t="s">
        <v>60</v>
      </c>
      <c r="M49" s="47" t="s">
        <v>8</v>
      </c>
      <c r="N49" s="47" t="s">
        <v>6</v>
      </c>
      <c r="O49" s="47" t="s">
        <v>26</v>
      </c>
      <c r="P49" s="47" t="s">
        <v>5</v>
      </c>
      <c r="Q49" s="47" t="s">
        <v>15</v>
      </c>
      <c r="R49" s="47" t="s">
        <v>16</v>
      </c>
      <c r="S49" s="47" t="s">
        <v>57</v>
      </c>
      <c r="T49" s="47" t="s">
        <v>17</v>
      </c>
      <c r="U49" s="48" t="s">
        <v>28</v>
      </c>
      <c r="V49" s="61" t="s">
        <v>103</v>
      </c>
      <c r="W49" s="61" t="s">
        <v>102</v>
      </c>
      <c r="X49" s="35"/>
      <c r="Y49" s="98" t="s">
        <v>7</v>
      </c>
      <c r="Z49" s="99"/>
      <c r="AA49" s="80" t="s">
        <v>48</v>
      </c>
    </row>
    <row r="50" spans="1:27" ht="12.75" customHeight="1">
      <c r="A50" s="65" t="s">
        <v>42</v>
      </c>
      <c r="B50" s="66" t="s">
        <v>92</v>
      </c>
      <c r="C50" s="66" t="s">
        <v>91</v>
      </c>
      <c r="D50" s="11">
        <f aca="true" t="shared" si="10" ref="D50:D69">E50-(I50+Q50+R50+U50)</f>
        <v>0</v>
      </c>
      <c r="E50" s="17">
        <v>0</v>
      </c>
      <c r="F50" s="11">
        <f aca="true" t="shared" si="11" ref="F50:F69">SUM(J50:M50)</f>
        <v>0</v>
      </c>
      <c r="G50" s="12">
        <v>0</v>
      </c>
      <c r="H50" s="12">
        <v>0</v>
      </c>
      <c r="I50" s="12">
        <v>0</v>
      </c>
      <c r="J50" s="18">
        <v>0</v>
      </c>
      <c r="K50" s="18">
        <v>0</v>
      </c>
      <c r="L50" s="18">
        <v>0</v>
      </c>
      <c r="M50" s="18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9">
        <v>0</v>
      </c>
      <c r="V50" s="61" t="b">
        <f aca="true" t="shared" si="12" ref="V50:V69">IF(E50=SUM(D50,I50,Q50,R50,U50),TRUE,FALSE)</f>
        <v>1</v>
      </c>
      <c r="W50" s="61" t="b">
        <f aca="true" t="shared" si="13" ref="W50:W69">IF(P50=0,TRUE,IF(SUM(F50,I50,Q50,R50,U50)&gt;0,TRUE,FALSE))</f>
        <v>1</v>
      </c>
      <c r="X50" s="37"/>
      <c r="Y50" s="100" t="s">
        <v>58</v>
      </c>
      <c r="Z50" s="101"/>
      <c r="AA50" s="80" t="s">
        <v>49</v>
      </c>
    </row>
    <row r="51" spans="1:27" ht="12.75" customHeight="1">
      <c r="A51" s="65" t="s">
        <v>42</v>
      </c>
      <c r="B51" s="66" t="s">
        <v>92</v>
      </c>
      <c r="C51" s="66" t="s">
        <v>91</v>
      </c>
      <c r="D51" s="11">
        <f t="shared" si="10"/>
        <v>0</v>
      </c>
      <c r="E51" s="17">
        <v>0</v>
      </c>
      <c r="F51" s="11">
        <f t="shared" si="11"/>
        <v>0</v>
      </c>
      <c r="G51" s="12">
        <v>0</v>
      </c>
      <c r="H51" s="12">
        <v>0</v>
      </c>
      <c r="I51" s="12">
        <v>0</v>
      </c>
      <c r="J51" s="18">
        <v>0</v>
      </c>
      <c r="K51" s="18">
        <v>0</v>
      </c>
      <c r="L51" s="18">
        <v>0</v>
      </c>
      <c r="M51" s="18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9">
        <v>0</v>
      </c>
      <c r="V51" s="61" t="b">
        <f t="shared" si="12"/>
        <v>1</v>
      </c>
      <c r="W51" s="61" t="b">
        <f t="shared" si="13"/>
        <v>1</v>
      </c>
      <c r="X51" s="37"/>
      <c r="Y51" s="96" t="s">
        <v>59</v>
      </c>
      <c r="Z51" s="97"/>
      <c r="AA51" s="80" t="s">
        <v>51</v>
      </c>
    </row>
    <row r="52" spans="1:27" ht="12.75" customHeight="1">
      <c r="A52" s="65" t="s">
        <v>42</v>
      </c>
      <c r="B52" s="66" t="s">
        <v>92</v>
      </c>
      <c r="C52" s="66" t="s">
        <v>91</v>
      </c>
      <c r="D52" s="11">
        <f t="shared" si="10"/>
        <v>0</v>
      </c>
      <c r="E52" s="17">
        <v>0</v>
      </c>
      <c r="F52" s="11">
        <f t="shared" si="11"/>
        <v>0</v>
      </c>
      <c r="G52" s="12">
        <v>0</v>
      </c>
      <c r="H52" s="12">
        <v>0</v>
      </c>
      <c r="I52" s="12">
        <v>0</v>
      </c>
      <c r="J52" s="18">
        <v>0</v>
      </c>
      <c r="K52" s="18">
        <v>0</v>
      </c>
      <c r="L52" s="18">
        <v>0</v>
      </c>
      <c r="M52" s="18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9">
        <v>0</v>
      </c>
      <c r="V52" s="61" t="b">
        <f t="shared" si="12"/>
        <v>1</v>
      </c>
      <c r="W52" s="61" t="b">
        <f t="shared" si="13"/>
        <v>1</v>
      </c>
      <c r="X52" s="37"/>
      <c r="Y52" s="96" t="s">
        <v>60</v>
      </c>
      <c r="Z52" s="97"/>
      <c r="AA52" s="80" t="s">
        <v>52</v>
      </c>
    </row>
    <row r="53" spans="1:27" ht="12.75" customHeight="1">
      <c r="A53" s="65" t="s">
        <v>42</v>
      </c>
      <c r="B53" s="66" t="s">
        <v>92</v>
      </c>
      <c r="C53" s="66" t="s">
        <v>91</v>
      </c>
      <c r="D53" s="11">
        <f t="shared" si="10"/>
        <v>0</v>
      </c>
      <c r="E53" s="17">
        <v>0</v>
      </c>
      <c r="F53" s="11">
        <f t="shared" si="11"/>
        <v>0</v>
      </c>
      <c r="G53" s="12">
        <v>0</v>
      </c>
      <c r="H53" s="12">
        <v>0</v>
      </c>
      <c r="I53" s="12">
        <v>0</v>
      </c>
      <c r="J53" s="18">
        <v>0</v>
      </c>
      <c r="K53" s="18">
        <v>0</v>
      </c>
      <c r="L53" s="18">
        <v>0</v>
      </c>
      <c r="M53" s="18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20">
        <v>0</v>
      </c>
      <c r="V53" s="61" t="b">
        <f t="shared" si="12"/>
        <v>1</v>
      </c>
      <c r="W53" s="61" t="b">
        <f t="shared" si="13"/>
        <v>1</v>
      </c>
      <c r="X53" s="33"/>
      <c r="Y53" s="98" t="s">
        <v>8</v>
      </c>
      <c r="Z53" s="99"/>
      <c r="AA53" s="80" t="s">
        <v>50</v>
      </c>
    </row>
    <row r="54" spans="1:27" ht="12.75" customHeight="1">
      <c r="A54" s="65" t="s">
        <v>42</v>
      </c>
      <c r="B54" s="66" t="s">
        <v>92</v>
      </c>
      <c r="C54" s="66" t="s">
        <v>91</v>
      </c>
      <c r="D54" s="11">
        <f t="shared" si="10"/>
        <v>0</v>
      </c>
      <c r="E54" s="17">
        <v>0</v>
      </c>
      <c r="F54" s="11">
        <f t="shared" si="11"/>
        <v>0</v>
      </c>
      <c r="G54" s="12">
        <v>0</v>
      </c>
      <c r="H54" s="12">
        <v>0</v>
      </c>
      <c r="I54" s="12">
        <v>0</v>
      </c>
      <c r="J54" s="18">
        <v>0</v>
      </c>
      <c r="K54" s="18">
        <v>0</v>
      </c>
      <c r="L54" s="18">
        <v>0</v>
      </c>
      <c r="M54" s="18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20">
        <v>0</v>
      </c>
      <c r="V54" s="61" t="b">
        <f t="shared" si="12"/>
        <v>1</v>
      </c>
      <c r="W54" s="61" t="b">
        <f t="shared" si="13"/>
        <v>1</v>
      </c>
      <c r="X54" s="33"/>
      <c r="Y54" s="98" t="s">
        <v>6</v>
      </c>
      <c r="Z54" s="99"/>
      <c r="AA54" s="80" t="s">
        <v>70</v>
      </c>
    </row>
    <row r="55" spans="1:27" ht="12.75" customHeight="1">
      <c r="A55" s="65" t="s">
        <v>42</v>
      </c>
      <c r="B55" s="66" t="s">
        <v>92</v>
      </c>
      <c r="C55" s="66" t="s">
        <v>91</v>
      </c>
      <c r="D55" s="11">
        <f t="shared" si="10"/>
        <v>0</v>
      </c>
      <c r="E55" s="17">
        <v>0</v>
      </c>
      <c r="F55" s="11">
        <f t="shared" si="11"/>
        <v>0</v>
      </c>
      <c r="G55" s="12">
        <v>0</v>
      </c>
      <c r="H55" s="12">
        <v>0</v>
      </c>
      <c r="I55" s="12">
        <v>0</v>
      </c>
      <c r="J55" s="18">
        <v>0</v>
      </c>
      <c r="K55" s="18">
        <v>0</v>
      </c>
      <c r="L55" s="18">
        <v>0</v>
      </c>
      <c r="M55" s="18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9">
        <v>0</v>
      </c>
      <c r="V55" s="61" t="b">
        <f t="shared" si="12"/>
        <v>1</v>
      </c>
      <c r="W55" s="61" t="b">
        <f t="shared" si="13"/>
        <v>1</v>
      </c>
      <c r="X55" s="37"/>
      <c r="Y55" s="98" t="s">
        <v>26</v>
      </c>
      <c r="Z55" s="99"/>
      <c r="AA55" s="80" t="s">
        <v>71</v>
      </c>
    </row>
    <row r="56" spans="1:27" ht="12.75" customHeight="1">
      <c r="A56" s="65" t="s">
        <v>42</v>
      </c>
      <c r="B56" s="66" t="s">
        <v>92</v>
      </c>
      <c r="C56" s="66" t="s">
        <v>91</v>
      </c>
      <c r="D56" s="11">
        <f t="shared" si="10"/>
        <v>0</v>
      </c>
      <c r="E56" s="17">
        <v>0</v>
      </c>
      <c r="F56" s="11">
        <f t="shared" si="11"/>
        <v>0</v>
      </c>
      <c r="G56" s="12">
        <v>0</v>
      </c>
      <c r="H56" s="12">
        <v>0</v>
      </c>
      <c r="I56" s="12">
        <v>0</v>
      </c>
      <c r="J56" s="18">
        <v>0</v>
      </c>
      <c r="K56" s="18">
        <v>0</v>
      </c>
      <c r="L56" s="18">
        <v>0</v>
      </c>
      <c r="M56" s="18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9">
        <v>0</v>
      </c>
      <c r="V56" s="61" t="b">
        <f t="shared" si="12"/>
        <v>1</v>
      </c>
      <c r="W56" s="61" t="b">
        <f t="shared" si="13"/>
        <v>1</v>
      </c>
      <c r="X56" s="37"/>
      <c r="Y56" s="98" t="s">
        <v>5</v>
      </c>
      <c r="Z56" s="99"/>
      <c r="AA56" s="80" t="s">
        <v>53</v>
      </c>
    </row>
    <row r="57" spans="1:27" ht="12.75" customHeight="1">
      <c r="A57" s="65" t="s">
        <v>42</v>
      </c>
      <c r="B57" s="66" t="s">
        <v>92</v>
      </c>
      <c r="C57" s="66" t="s">
        <v>91</v>
      </c>
      <c r="D57" s="11">
        <f t="shared" si="10"/>
        <v>0</v>
      </c>
      <c r="E57" s="17">
        <v>0</v>
      </c>
      <c r="F57" s="11">
        <f t="shared" si="11"/>
        <v>0</v>
      </c>
      <c r="G57" s="12">
        <v>0</v>
      </c>
      <c r="H57" s="12">
        <v>0</v>
      </c>
      <c r="I57" s="12">
        <v>0</v>
      </c>
      <c r="J57" s="18">
        <v>0</v>
      </c>
      <c r="K57" s="18">
        <v>0</v>
      </c>
      <c r="L57" s="18">
        <v>0</v>
      </c>
      <c r="M57" s="18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20">
        <v>0</v>
      </c>
      <c r="V57" s="61" t="b">
        <f t="shared" si="12"/>
        <v>1</v>
      </c>
      <c r="W57" s="61" t="b">
        <f t="shared" si="13"/>
        <v>1</v>
      </c>
      <c r="X57" s="33"/>
      <c r="Y57" s="96" t="s">
        <v>15</v>
      </c>
      <c r="Z57" s="97"/>
      <c r="AA57" s="80" t="s">
        <v>54</v>
      </c>
    </row>
    <row r="58" spans="1:27" ht="12.75" customHeight="1">
      <c r="A58" s="65" t="s">
        <v>42</v>
      </c>
      <c r="B58" s="66" t="s">
        <v>92</v>
      </c>
      <c r="C58" s="66" t="s">
        <v>91</v>
      </c>
      <c r="D58" s="11">
        <f t="shared" si="10"/>
        <v>0</v>
      </c>
      <c r="E58" s="17">
        <v>0</v>
      </c>
      <c r="F58" s="11">
        <f t="shared" si="11"/>
        <v>0</v>
      </c>
      <c r="G58" s="12">
        <v>0</v>
      </c>
      <c r="H58" s="12">
        <v>0</v>
      </c>
      <c r="I58" s="12">
        <v>0</v>
      </c>
      <c r="J58" s="18">
        <v>0</v>
      </c>
      <c r="K58" s="18">
        <v>0</v>
      </c>
      <c r="L58" s="18">
        <v>0</v>
      </c>
      <c r="M58" s="18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20">
        <v>0</v>
      </c>
      <c r="V58" s="61" t="b">
        <f t="shared" si="12"/>
        <v>1</v>
      </c>
      <c r="W58" s="61" t="b">
        <f t="shared" si="13"/>
        <v>1</v>
      </c>
      <c r="X58" s="33"/>
      <c r="Y58" s="115" t="s">
        <v>16</v>
      </c>
      <c r="Z58" s="93"/>
      <c r="AA58" s="80" t="s">
        <v>55</v>
      </c>
    </row>
    <row r="59" spans="1:27" ht="12.75" customHeight="1">
      <c r="A59" s="65" t="s">
        <v>42</v>
      </c>
      <c r="B59" s="66" t="s">
        <v>92</v>
      </c>
      <c r="C59" s="66" t="s">
        <v>91</v>
      </c>
      <c r="D59" s="11">
        <f t="shared" si="10"/>
        <v>0</v>
      </c>
      <c r="E59" s="17">
        <v>0</v>
      </c>
      <c r="F59" s="11">
        <f t="shared" si="11"/>
        <v>0</v>
      </c>
      <c r="G59" s="12">
        <v>0</v>
      </c>
      <c r="H59" s="12">
        <v>0</v>
      </c>
      <c r="I59" s="12">
        <v>0</v>
      </c>
      <c r="J59" s="18">
        <v>0</v>
      </c>
      <c r="K59" s="18">
        <v>0</v>
      </c>
      <c r="L59" s="18">
        <v>0</v>
      </c>
      <c r="M59" s="18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9">
        <v>0</v>
      </c>
      <c r="V59" s="61" t="b">
        <f t="shared" si="12"/>
        <v>1</v>
      </c>
      <c r="W59" s="61" t="b">
        <f t="shared" si="13"/>
        <v>1</v>
      </c>
      <c r="X59" s="37"/>
      <c r="Y59" s="92" t="s">
        <v>57</v>
      </c>
      <c r="Z59" s="93"/>
      <c r="AA59" s="80" t="s">
        <v>90</v>
      </c>
    </row>
    <row r="60" spans="1:27" ht="12.75" customHeight="1">
      <c r="A60" s="65" t="s">
        <v>42</v>
      </c>
      <c r="B60" s="66" t="s">
        <v>92</v>
      </c>
      <c r="C60" s="66" t="s">
        <v>91</v>
      </c>
      <c r="D60" s="11">
        <f t="shared" si="10"/>
        <v>0</v>
      </c>
      <c r="E60" s="17">
        <v>0</v>
      </c>
      <c r="F60" s="11">
        <f t="shared" si="11"/>
        <v>0</v>
      </c>
      <c r="G60" s="12">
        <v>0</v>
      </c>
      <c r="H60" s="12">
        <v>0</v>
      </c>
      <c r="I60" s="12">
        <v>0</v>
      </c>
      <c r="J60" s="18">
        <v>0</v>
      </c>
      <c r="K60" s="18">
        <v>0</v>
      </c>
      <c r="L60" s="18">
        <v>0</v>
      </c>
      <c r="M60" s="18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9">
        <v>0</v>
      </c>
      <c r="V60" s="61" t="b">
        <f t="shared" si="12"/>
        <v>1</v>
      </c>
      <c r="W60" s="61" t="b">
        <f t="shared" si="13"/>
        <v>1</v>
      </c>
      <c r="X60" s="37"/>
      <c r="Y60" s="92" t="s">
        <v>17</v>
      </c>
      <c r="Z60" s="93"/>
      <c r="AA60" s="80" t="s">
        <v>110</v>
      </c>
    </row>
    <row r="61" spans="1:27" ht="12.75" customHeight="1">
      <c r="A61" s="65" t="s">
        <v>42</v>
      </c>
      <c r="B61" s="66" t="s">
        <v>92</v>
      </c>
      <c r="C61" s="66" t="s">
        <v>91</v>
      </c>
      <c r="D61" s="11">
        <f t="shared" si="10"/>
        <v>0</v>
      </c>
      <c r="E61" s="17">
        <v>0</v>
      </c>
      <c r="F61" s="11">
        <f t="shared" si="11"/>
        <v>0</v>
      </c>
      <c r="G61" s="12">
        <v>0</v>
      </c>
      <c r="H61" s="12">
        <v>0</v>
      </c>
      <c r="I61" s="12">
        <v>0</v>
      </c>
      <c r="J61" s="18">
        <v>0</v>
      </c>
      <c r="K61" s="18">
        <v>0</v>
      </c>
      <c r="L61" s="18">
        <v>0</v>
      </c>
      <c r="M61" s="18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9">
        <v>0</v>
      </c>
      <c r="V61" s="61" t="b">
        <f t="shared" si="12"/>
        <v>1</v>
      </c>
      <c r="W61" s="61" t="b">
        <f t="shared" si="13"/>
        <v>1</v>
      </c>
      <c r="X61" s="37"/>
      <c r="Y61" s="115" t="s">
        <v>28</v>
      </c>
      <c r="Z61" s="93"/>
      <c r="AA61" s="80" t="s">
        <v>109</v>
      </c>
    </row>
    <row r="62" spans="1:24" ht="12.75" customHeight="1">
      <c r="A62" s="65" t="s">
        <v>42</v>
      </c>
      <c r="B62" s="66" t="s">
        <v>92</v>
      </c>
      <c r="C62" s="66" t="s">
        <v>91</v>
      </c>
      <c r="D62" s="11">
        <f t="shared" si="10"/>
        <v>0</v>
      </c>
      <c r="E62" s="17">
        <v>0</v>
      </c>
      <c r="F62" s="11">
        <f t="shared" si="11"/>
        <v>0</v>
      </c>
      <c r="G62" s="12">
        <v>0</v>
      </c>
      <c r="H62" s="12">
        <v>0</v>
      </c>
      <c r="I62" s="12">
        <v>0</v>
      </c>
      <c r="J62" s="18">
        <v>0</v>
      </c>
      <c r="K62" s="18">
        <v>0</v>
      </c>
      <c r="L62" s="18">
        <v>0</v>
      </c>
      <c r="M62" s="18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9">
        <v>0</v>
      </c>
      <c r="V62" s="61" t="b">
        <f t="shared" si="12"/>
        <v>1</v>
      </c>
      <c r="W62" s="61" t="b">
        <f t="shared" si="13"/>
        <v>1</v>
      </c>
      <c r="X62" s="37"/>
    </row>
    <row r="63" spans="1:24" ht="12.75" customHeight="1">
      <c r="A63" s="65" t="s">
        <v>42</v>
      </c>
      <c r="B63" s="66" t="s">
        <v>92</v>
      </c>
      <c r="C63" s="66" t="s">
        <v>91</v>
      </c>
      <c r="D63" s="11">
        <f t="shared" si="10"/>
        <v>0</v>
      </c>
      <c r="E63" s="17">
        <v>0</v>
      </c>
      <c r="F63" s="11">
        <f t="shared" si="11"/>
        <v>0</v>
      </c>
      <c r="G63" s="12">
        <v>0</v>
      </c>
      <c r="H63" s="12">
        <v>0</v>
      </c>
      <c r="I63" s="12">
        <v>0</v>
      </c>
      <c r="J63" s="18">
        <v>0</v>
      </c>
      <c r="K63" s="18">
        <v>0</v>
      </c>
      <c r="L63" s="18">
        <v>0</v>
      </c>
      <c r="M63" s="18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9">
        <v>0</v>
      </c>
      <c r="V63" s="61" t="b">
        <f t="shared" si="12"/>
        <v>1</v>
      </c>
      <c r="W63" s="61" t="b">
        <f t="shared" si="13"/>
        <v>1</v>
      </c>
      <c r="X63" s="37"/>
    </row>
    <row r="64" spans="1:24" ht="12.75" customHeight="1">
      <c r="A64" s="65" t="s">
        <v>42</v>
      </c>
      <c r="B64" s="66" t="s">
        <v>92</v>
      </c>
      <c r="C64" s="66" t="s">
        <v>91</v>
      </c>
      <c r="D64" s="11">
        <f t="shared" si="10"/>
        <v>0</v>
      </c>
      <c r="E64" s="17">
        <v>0</v>
      </c>
      <c r="F64" s="11">
        <f t="shared" si="11"/>
        <v>0</v>
      </c>
      <c r="G64" s="12">
        <v>0</v>
      </c>
      <c r="H64" s="12">
        <v>0</v>
      </c>
      <c r="I64" s="12">
        <v>0</v>
      </c>
      <c r="J64" s="18">
        <v>0</v>
      </c>
      <c r="K64" s="18">
        <v>0</v>
      </c>
      <c r="L64" s="18">
        <v>0</v>
      </c>
      <c r="M64" s="18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9">
        <v>0</v>
      </c>
      <c r="V64" s="61" t="b">
        <f t="shared" si="12"/>
        <v>1</v>
      </c>
      <c r="W64" s="61" t="b">
        <f t="shared" si="13"/>
        <v>1</v>
      </c>
      <c r="X64" s="37"/>
    </row>
    <row r="65" spans="1:24" ht="12.75" customHeight="1">
      <c r="A65" s="65" t="s">
        <v>42</v>
      </c>
      <c r="B65" s="66" t="s">
        <v>92</v>
      </c>
      <c r="C65" s="66" t="s">
        <v>91</v>
      </c>
      <c r="D65" s="11">
        <f t="shared" si="10"/>
        <v>0</v>
      </c>
      <c r="E65" s="17">
        <v>0</v>
      </c>
      <c r="F65" s="11">
        <f t="shared" si="11"/>
        <v>0</v>
      </c>
      <c r="G65" s="12">
        <v>0</v>
      </c>
      <c r="H65" s="12">
        <v>0</v>
      </c>
      <c r="I65" s="12">
        <v>0</v>
      </c>
      <c r="J65" s="18">
        <v>0</v>
      </c>
      <c r="K65" s="18">
        <v>0</v>
      </c>
      <c r="L65" s="18">
        <v>0</v>
      </c>
      <c r="M65" s="18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9">
        <v>0</v>
      </c>
      <c r="V65" s="61" t="b">
        <f t="shared" si="12"/>
        <v>1</v>
      </c>
      <c r="W65" s="61" t="b">
        <f t="shared" si="13"/>
        <v>1</v>
      </c>
      <c r="X65" s="37"/>
    </row>
    <row r="66" spans="1:27" ht="12.75" customHeight="1">
      <c r="A66" s="65" t="s">
        <v>42</v>
      </c>
      <c r="B66" s="66" t="s">
        <v>92</v>
      </c>
      <c r="C66" s="66" t="s">
        <v>91</v>
      </c>
      <c r="D66" s="11">
        <f t="shared" si="10"/>
        <v>0</v>
      </c>
      <c r="E66" s="17">
        <v>0</v>
      </c>
      <c r="F66" s="11">
        <f t="shared" si="11"/>
        <v>0</v>
      </c>
      <c r="G66" s="12">
        <v>0</v>
      </c>
      <c r="H66" s="12">
        <v>0</v>
      </c>
      <c r="I66" s="12">
        <v>0</v>
      </c>
      <c r="J66" s="18">
        <v>0</v>
      </c>
      <c r="K66" s="18">
        <v>0</v>
      </c>
      <c r="L66" s="18">
        <v>0</v>
      </c>
      <c r="M66" s="18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9">
        <v>0</v>
      </c>
      <c r="V66" s="61" t="b">
        <f t="shared" si="12"/>
        <v>1</v>
      </c>
      <c r="W66" s="61" t="b">
        <f t="shared" si="13"/>
        <v>1</v>
      </c>
      <c r="X66" s="37"/>
      <c r="Y66" s="96" t="s">
        <v>46</v>
      </c>
      <c r="Z66" s="97"/>
      <c r="AA66" s="38" t="s">
        <v>62</v>
      </c>
    </row>
    <row r="67" spans="1:27" ht="12.75" customHeight="1">
      <c r="A67" s="65" t="s">
        <v>42</v>
      </c>
      <c r="B67" s="66" t="s">
        <v>92</v>
      </c>
      <c r="C67" s="66" t="s">
        <v>91</v>
      </c>
      <c r="D67" s="11">
        <f t="shared" si="10"/>
        <v>0</v>
      </c>
      <c r="E67" s="17">
        <v>0</v>
      </c>
      <c r="F67" s="11">
        <f t="shared" si="11"/>
        <v>0</v>
      </c>
      <c r="G67" s="12">
        <v>0</v>
      </c>
      <c r="H67" s="12">
        <v>0</v>
      </c>
      <c r="I67" s="12">
        <v>0</v>
      </c>
      <c r="J67" s="18">
        <v>0</v>
      </c>
      <c r="K67" s="18">
        <v>0</v>
      </c>
      <c r="L67" s="18">
        <v>0</v>
      </c>
      <c r="M67" s="18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9">
        <v>0</v>
      </c>
      <c r="V67" s="61" t="b">
        <f t="shared" si="12"/>
        <v>1</v>
      </c>
      <c r="W67" s="61" t="b">
        <f t="shared" si="13"/>
        <v>1</v>
      </c>
      <c r="X67" s="37"/>
      <c r="Y67" s="96" t="s">
        <v>11</v>
      </c>
      <c r="Z67" s="97"/>
      <c r="AA67" s="81" t="s">
        <v>22</v>
      </c>
    </row>
    <row r="68" spans="1:27" ht="12.75" customHeight="1">
      <c r="A68" s="65" t="s">
        <v>42</v>
      </c>
      <c r="B68" s="66" t="s">
        <v>92</v>
      </c>
      <c r="C68" s="66" t="s">
        <v>91</v>
      </c>
      <c r="D68" s="11">
        <f t="shared" si="10"/>
        <v>0</v>
      </c>
      <c r="E68" s="17">
        <v>0</v>
      </c>
      <c r="F68" s="11">
        <f t="shared" si="11"/>
        <v>0</v>
      </c>
      <c r="G68" s="12">
        <v>0</v>
      </c>
      <c r="H68" s="12">
        <v>0</v>
      </c>
      <c r="I68" s="12">
        <v>0</v>
      </c>
      <c r="J68" s="18">
        <v>0</v>
      </c>
      <c r="K68" s="18">
        <v>0</v>
      </c>
      <c r="L68" s="18">
        <v>0</v>
      </c>
      <c r="M68" s="18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9">
        <v>0</v>
      </c>
      <c r="V68" s="61" t="b">
        <f t="shared" si="12"/>
        <v>1</v>
      </c>
      <c r="W68" s="61" t="b">
        <f t="shared" si="13"/>
        <v>1</v>
      </c>
      <c r="X68" s="37"/>
      <c r="Y68" s="92" t="s">
        <v>23</v>
      </c>
      <c r="Z68" s="93"/>
      <c r="AA68" s="81" t="s">
        <v>24</v>
      </c>
    </row>
    <row r="69" spans="1:27" ht="12.75" customHeight="1">
      <c r="A69" s="65" t="s">
        <v>42</v>
      </c>
      <c r="B69" s="66" t="s">
        <v>92</v>
      </c>
      <c r="C69" s="66" t="s">
        <v>91</v>
      </c>
      <c r="D69" s="11">
        <f t="shared" si="10"/>
        <v>0</v>
      </c>
      <c r="E69" s="17">
        <v>0</v>
      </c>
      <c r="F69" s="11">
        <f t="shared" si="11"/>
        <v>0</v>
      </c>
      <c r="G69" s="12">
        <v>0</v>
      </c>
      <c r="H69" s="12">
        <v>0</v>
      </c>
      <c r="I69" s="12">
        <v>0</v>
      </c>
      <c r="J69" s="18">
        <v>0</v>
      </c>
      <c r="K69" s="18">
        <v>0</v>
      </c>
      <c r="L69" s="18">
        <v>0</v>
      </c>
      <c r="M69" s="18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9">
        <v>0</v>
      </c>
      <c r="V69" s="61" t="b">
        <f t="shared" si="12"/>
        <v>1</v>
      </c>
      <c r="W69" s="61" t="b">
        <f t="shared" si="13"/>
        <v>1</v>
      </c>
      <c r="X69" s="37"/>
      <c r="Y69" s="92" t="s">
        <v>29</v>
      </c>
      <c r="Z69" s="93"/>
      <c r="AA69" s="81" t="s">
        <v>34</v>
      </c>
    </row>
    <row r="70" spans="1:27" ht="12.75" customHeight="1">
      <c r="A70" s="29"/>
      <c r="B70" s="22"/>
      <c r="C70" s="55" t="s">
        <v>45</v>
      </c>
      <c r="D70" s="42">
        <f aca="true" t="shared" si="14" ref="D70:I70">SUM(D50:D69)</f>
        <v>0</v>
      </c>
      <c r="E70" s="42">
        <f t="shared" si="14"/>
        <v>0</v>
      </c>
      <c r="F70" s="42">
        <f t="shared" si="14"/>
        <v>0</v>
      </c>
      <c r="G70" s="42">
        <f t="shared" si="14"/>
        <v>0</v>
      </c>
      <c r="H70" s="42">
        <f t="shared" si="14"/>
        <v>0</v>
      </c>
      <c r="I70" s="42">
        <f t="shared" si="14"/>
        <v>0</v>
      </c>
      <c r="J70" s="42">
        <f aca="true" t="shared" si="15" ref="J70:U70">SUM(J50:J69)</f>
        <v>0</v>
      </c>
      <c r="K70" s="42">
        <f t="shared" si="15"/>
        <v>0</v>
      </c>
      <c r="L70" s="42">
        <f t="shared" si="15"/>
        <v>0</v>
      </c>
      <c r="M70" s="42">
        <f t="shared" si="15"/>
        <v>0</v>
      </c>
      <c r="N70" s="42">
        <f t="shared" si="15"/>
        <v>0</v>
      </c>
      <c r="O70" s="42">
        <f t="shared" si="15"/>
        <v>0</v>
      </c>
      <c r="P70" s="42">
        <f t="shared" si="15"/>
        <v>0</v>
      </c>
      <c r="Q70" s="42">
        <f t="shared" si="15"/>
        <v>0</v>
      </c>
      <c r="R70" s="42">
        <f t="shared" si="15"/>
        <v>0</v>
      </c>
      <c r="S70" s="42">
        <f>SUM(S50:S69)</f>
        <v>0</v>
      </c>
      <c r="T70" s="42">
        <f>SUM(T50:T69)</f>
        <v>0</v>
      </c>
      <c r="U70" s="43">
        <f t="shared" si="15"/>
        <v>0</v>
      </c>
      <c r="V70" s="37"/>
      <c r="W70" s="37"/>
      <c r="X70" s="37"/>
      <c r="Y70" s="92" t="s">
        <v>30</v>
      </c>
      <c r="Z70" s="93"/>
      <c r="AA70" s="81" t="s">
        <v>35</v>
      </c>
    </row>
    <row r="71" spans="1:27" ht="12.75" customHeight="1">
      <c r="A71" s="23"/>
      <c r="B71" s="24"/>
      <c r="C71" s="51" t="s">
        <v>39</v>
      </c>
      <c r="D71" s="56">
        <f>K46</f>
        <v>0</v>
      </c>
      <c r="E71" s="54"/>
      <c r="F71" s="56">
        <f>L46</f>
        <v>0</v>
      </c>
      <c r="G71" s="56">
        <f>M46</f>
        <v>0</v>
      </c>
      <c r="H71" s="56">
        <f>P46</f>
        <v>0</v>
      </c>
      <c r="I71" s="56">
        <f>O46</f>
        <v>0</v>
      </c>
      <c r="J71" s="6"/>
      <c r="K71" s="6"/>
      <c r="L71" s="6"/>
      <c r="M71" s="59"/>
      <c r="N71" s="59"/>
      <c r="O71" s="59"/>
      <c r="P71" s="59"/>
      <c r="Q71" s="56">
        <f>Q46</f>
        <v>0</v>
      </c>
      <c r="R71" s="59"/>
      <c r="S71" s="59"/>
      <c r="T71" s="59"/>
      <c r="U71" s="60"/>
      <c r="V71" s="37"/>
      <c r="W71" s="37"/>
      <c r="X71" s="37"/>
      <c r="Y71" s="92" t="s">
        <v>31</v>
      </c>
      <c r="Z71" s="93"/>
      <c r="AA71" s="81" t="s">
        <v>36</v>
      </c>
    </row>
    <row r="72" spans="1:27" ht="12.75" customHeight="1">
      <c r="A72" s="23" t="s">
        <v>72</v>
      </c>
      <c r="B72" s="24"/>
      <c r="C72" s="24"/>
      <c r="D72" s="16"/>
      <c r="E72" s="16"/>
      <c r="F72" s="16"/>
      <c r="G72" s="16"/>
      <c r="H72" s="16"/>
      <c r="I72" s="16"/>
      <c r="J72" s="16"/>
      <c r="K72" s="16"/>
      <c r="L72" s="16"/>
      <c r="M72" s="10"/>
      <c r="N72" s="10"/>
      <c r="O72" s="10"/>
      <c r="P72" s="10"/>
      <c r="Q72" s="10"/>
      <c r="R72" s="10"/>
      <c r="S72" s="10"/>
      <c r="T72" s="10"/>
      <c r="U72" s="25"/>
      <c r="V72" s="37"/>
      <c r="W72" s="37"/>
      <c r="X72" s="37"/>
      <c r="Y72" s="92" t="s">
        <v>32</v>
      </c>
      <c r="Z72" s="93"/>
      <c r="AA72" s="81" t="s">
        <v>37</v>
      </c>
    </row>
    <row r="73" spans="1:27" ht="12.75" customHeight="1">
      <c r="A73" s="26" t="str">
        <f>B2</f>
        <v>Enter Home  Team</v>
      </c>
      <c r="B73" s="50" t="s">
        <v>9</v>
      </c>
      <c r="C73" s="50" t="s">
        <v>10</v>
      </c>
      <c r="D73" s="50" t="s">
        <v>11</v>
      </c>
      <c r="E73" s="50" t="s">
        <v>12</v>
      </c>
      <c r="F73" s="50" t="s">
        <v>29</v>
      </c>
      <c r="G73" s="50" t="s">
        <v>30</v>
      </c>
      <c r="H73" s="50" t="s">
        <v>31</v>
      </c>
      <c r="I73" s="50" t="s">
        <v>32</v>
      </c>
      <c r="J73" s="50" t="s">
        <v>13</v>
      </c>
      <c r="K73" s="50" t="s">
        <v>2</v>
      </c>
      <c r="L73" s="50" t="s">
        <v>4</v>
      </c>
      <c r="M73" s="50" t="s">
        <v>3</v>
      </c>
      <c r="N73" s="50" t="s">
        <v>14</v>
      </c>
      <c r="O73" s="50" t="s">
        <v>7</v>
      </c>
      <c r="P73" s="50" t="s">
        <v>93</v>
      </c>
      <c r="Q73" s="50" t="s">
        <v>27</v>
      </c>
      <c r="R73" s="10"/>
      <c r="S73" s="10"/>
      <c r="T73" s="10"/>
      <c r="U73" s="25"/>
      <c r="V73" s="37"/>
      <c r="W73" s="37"/>
      <c r="X73" s="37"/>
      <c r="Y73" s="92" t="s">
        <v>13</v>
      </c>
      <c r="Z73" s="93"/>
      <c r="AA73" s="81" t="s">
        <v>61</v>
      </c>
    </row>
    <row r="74" spans="1:27" ht="12.75" customHeight="1">
      <c r="A74" s="65" t="s">
        <v>42</v>
      </c>
      <c r="B74" s="66" t="s">
        <v>92</v>
      </c>
      <c r="C74" s="66" t="s">
        <v>91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0"/>
      <c r="S74" s="10"/>
      <c r="T74" s="10"/>
      <c r="U74" s="25"/>
      <c r="V74" s="37"/>
      <c r="W74" s="37"/>
      <c r="X74" s="37"/>
      <c r="Y74" s="92" t="s">
        <v>2</v>
      </c>
      <c r="Z74" s="93"/>
      <c r="AA74" s="81" t="s">
        <v>66</v>
      </c>
    </row>
    <row r="75" spans="1:27" ht="12.75" customHeight="1">
      <c r="A75" s="65" t="s">
        <v>42</v>
      </c>
      <c r="B75" s="66" t="s">
        <v>92</v>
      </c>
      <c r="C75" s="66" t="s">
        <v>91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0"/>
      <c r="S75" s="10"/>
      <c r="T75" s="10"/>
      <c r="U75" s="25"/>
      <c r="V75" s="37"/>
      <c r="W75" s="37"/>
      <c r="X75" s="37"/>
      <c r="Y75" s="92" t="s">
        <v>4</v>
      </c>
      <c r="Z75" s="93"/>
      <c r="AA75" s="81" t="s">
        <v>67</v>
      </c>
    </row>
    <row r="76" spans="1:27" ht="12.75" customHeight="1">
      <c r="A76" s="65" t="s">
        <v>42</v>
      </c>
      <c r="B76" s="66" t="s">
        <v>92</v>
      </c>
      <c r="C76" s="66" t="s">
        <v>91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0"/>
      <c r="S76" s="10"/>
      <c r="T76" s="10"/>
      <c r="U76" s="25"/>
      <c r="V76" s="37"/>
      <c r="W76" s="37"/>
      <c r="X76" s="37"/>
      <c r="Y76" s="92" t="s">
        <v>3</v>
      </c>
      <c r="Z76" s="93"/>
      <c r="AA76" s="81" t="s">
        <v>88</v>
      </c>
    </row>
    <row r="77" spans="1:27" ht="12.75" customHeight="1">
      <c r="A77" s="65" t="s">
        <v>42</v>
      </c>
      <c r="B77" s="66" t="s">
        <v>92</v>
      </c>
      <c r="C77" s="66" t="s">
        <v>91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0"/>
      <c r="S77" s="10"/>
      <c r="T77" s="10"/>
      <c r="U77" s="25"/>
      <c r="V77" s="37"/>
      <c r="W77" s="37"/>
      <c r="X77" s="37"/>
      <c r="Y77" s="92" t="s">
        <v>14</v>
      </c>
      <c r="Z77" s="93"/>
      <c r="AA77" s="81" t="s">
        <v>25</v>
      </c>
    </row>
    <row r="78" spans="1:27" ht="12.75" customHeight="1">
      <c r="A78" s="65" t="s">
        <v>42</v>
      </c>
      <c r="B78" s="66" t="s">
        <v>92</v>
      </c>
      <c r="C78" s="66" t="s">
        <v>91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0"/>
      <c r="S78" s="10"/>
      <c r="T78" s="10"/>
      <c r="U78" s="25"/>
      <c r="V78" s="37"/>
      <c r="W78" s="37"/>
      <c r="X78" s="37"/>
      <c r="Y78" s="92" t="s">
        <v>7</v>
      </c>
      <c r="Z78" s="93"/>
      <c r="AA78" s="81" t="s">
        <v>47</v>
      </c>
    </row>
    <row r="79" spans="1:27" ht="12.75" customHeight="1">
      <c r="A79" s="65" t="s">
        <v>42</v>
      </c>
      <c r="B79" s="66" t="s">
        <v>92</v>
      </c>
      <c r="C79" s="66" t="s">
        <v>91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0"/>
      <c r="S79" s="10"/>
      <c r="T79" s="10"/>
      <c r="U79" s="25"/>
      <c r="V79" s="37"/>
      <c r="W79" s="37"/>
      <c r="X79" s="37"/>
      <c r="Y79" s="92" t="s">
        <v>93</v>
      </c>
      <c r="Z79" s="93"/>
      <c r="AA79" s="81" t="s">
        <v>94</v>
      </c>
    </row>
    <row r="80" spans="1:27" ht="12.75" customHeight="1" thickBot="1">
      <c r="A80" s="40"/>
      <c r="B80" s="41"/>
      <c r="C80" s="57" t="s">
        <v>40</v>
      </c>
      <c r="D80" s="46">
        <f aca="true" t="shared" si="16" ref="D80:J80">SUM(D74:D79)</f>
        <v>0</v>
      </c>
      <c r="E80" s="46">
        <f t="shared" si="16"/>
        <v>0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>
        <f aca="true" t="shared" si="17" ref="K80:P80">SUM(K74:K79)</f>
        <v>0</v>
      </c>
      <c r="L80" s="46">
        <f t="shared" si="17"/>
        <v>0</v>
      </c>
      <c r="M80" s="46">
        <f>SUM(M74:M79)</f>
        <v>0</v>
      </c>
      <c r="N80" s="46">
        <f t="shared" si="17"/>
        <v>0</v>
      </c>
      <c r="O80" s="46">
        <f t="shared" si="17"/>
        <v>0</v>
      </c>
      <c r="P80" s="46">
        <f t="shared" si="17"/>
        <v>0</v>
      </c>
      <c r="Q80" s="46">
        <f>SUM(Q74:Q79)</f>
        <v>0</v>
      </c>
      <c r="R80" s="27"/>
      <c r="S80" s="27"/>
      <c r="T80" s="27"/>
      <c r="U80" s="28"/>
      <c r="V80" s="37"/>
      <c r="W80" s="37"/>
      <c r="X80" s="37"/>
      <c r="Y80" s="92" t="s">
        <v>27</v>
      </c>
      <c r="Z80" s="93"/>
      <c r="AA80" s="81" t="s">
        <v>99</v>
      </c>
    </row>
    <row r="82" spans="1:27" ht="12.75" customHeight="1">
      <c r="A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7"/>
      <c r="Q82" s="7"/>
      <c r="U82" s="13"/>
      <c r="V82" s="34"/>
      <c r="W82" s="34"/>
      <c r="X82" s="34"/>
      <c r="Y82" s="34"/>
      <c r="Z82" s="34"/>
      <c r="AA82" s="34"/>
    </row>
    <row r="83" spans="1:27" ht="12.75" customHeight="1">
      <c r="A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7"/>
      <c r="Q83" s="7"/>
      <c r="U83" s="13"/>
      <c r="V83" s="34"/>
      <c r="W83" s="34"/>
      <c r="X83" s="34"/>
      <c r="Y83" s="34"/>
      <c r="Z83" s="34"/>
      <c r="AA83" s="34"/>
    </row>
    <row r="84" spans="1:24" ht="12.75" customHeight="1">
      <c r="A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7"/>
      <c r="Q84" s="7"/>
      <c r="U84" s="13"/>
      <c r="V84" s="34"/>
      <c r="W84" s="34"/>
      <c r="X84" s="34"/>
    </row>
    <row r="85" spans="1:24" ht="12.75" customHeight="1">
      <c r="A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0"/>
      <c r="Q85" s="10"/>
      <c r="R85" s="14"/>
      <c r="S85" s="14"/>
      <c r="T85" s="14"/>
      <c r="U85" s="9"/>
      <c r="V85" s="33"/>
      <c r="W85" s="33"/>
      <c r="X85" s="33"/>
    </row>
  </sheetData>
  <sheetProtection password="DC4F" sheet="1" objects="1" scenarios="1" selectLockedCells="1"/>
  <mergeCells count="51">
    <mergeCell ref="Y69:Z69"/>
    <mergeCell ref="Y70:Z70"/>
    <mergeCell ref="Y71:Z71"/>
    <mergeCell ref="Y72:Z72"/>
    <mergeCell ref="Y58:Z58"/>
    <mergeCell ref="D1:K1"/>
    <mergeCell ref="D2:K2"/>
    <mergeCell ref="Y79:Z79"/>
    <mergeCell ref="Y67:Z67"/>
    <mergeCell ref="Y66:Z66"/>
    <mergeCell ref="Y73:Z73"/>
    <mergeCell ref="Y74:Z74"/>
    <mergeCell ref="Y75:Z75"/>
    <mergeCell ref="Y76:Z76"/>
    <mergeCell ref="Y77:Z77"/>
    <mergeCell ref="B10:C10"/>
    <mergeCell ref="B12:C12"/>
    <mergeCell ref="B13:C13"/>
    <mergeCell ref="Y61:Z61"/>
    <mergeCell ref="Y59:Z59"/>
    <mergeCell ref="Y78:Z78"/>
    <mergeCell ref="Y44:Z44"/>
    <mergeCell ref="Y46:Z46"/>
    <mergeCell ref="Y47:Z47"/>
    <mergeCell ref="Y68:Z68"/>
    <mergeCell ref="B5:C5"/>
    <mergeCell ref="B6:C6"/>
    <mergeCell ref="B7:C7"/>
    <mergeCell ref="Y43:Z43"/>
    <mergeCell ref="Y45:Z45"/>
    <mergeCell ref="V14:W14"/>
    <mergeCell ref="Y38:Z38"/>
    <mergeCell ref="Y39:Z39"/>
    <mergeCell ref="Y40:Z40"/>
    <mergeCell ref="B9:C9"/>
    <mergeCell ref="Y48:Z48"/>
    <mergeCell ref="Y49:Z49"/>
    <mergeCell ref="Y50:Z50"/>
    <mergeCell ref="Y51:Z51"/>
    <mergeCell ref="Y52:Z52"/>
    <mergeCell ref="Y60:Z60"/>
    <mergeCell ref="Y1:Z1"/>
    <mergeCell ref="Y2:Z6"/>
    <mergeCell ref="Y7:Z11"/>
    <mergeCell ref="Y80:Z80"/>
    <mergeCell ref="V48:W48"/>
    <mergeCell ref="Y57:Z57"/>
    <mergeCell ref="Y56:Z56"/>
    <mergeCell ref="Y55:Z55"/>
    <mergeCell ref="Y54:Z54"/>
    <mergeCell ref="Y53:Z53"/>
  </mergeCells>
  <conditionalFormatting sqref="Y16:Z18 Y28:Z35 Y20:Z24 Y26:Z26">
    <cfRule type="cellIs" priority="81" dxfId="1" operator="equal">
      <formula>FALSE</formula>
    </cfRule>
    <cfRule type="cellIs" priority="82" dxfId="0" operator="equal">
      <formula>TRUE</formula>
    </cfRule>
  </conditionalFormatting>
  <conditionalFormatting sqref="Y25:Z25">
    <cfRule type="cellIs" priority="73" dxfId="1" operator="equal">
      <formula>FALSE</formula>
    </cfRule>
    <cfRule type="cellIs" priority="74" dxfId="0" operator="equal">
      <formula>TRUE</formula>
    </cfRule>
  </conditionalFormatting>
  <conditionalFormatting sqref="W16">
    <cfRule type="cellIs" priority="71" dxfId="1" operator="equal">
      <formula>FALSE</formula>
    </cfRule>
    <cfRule type="cellIs" priority="72" dxfId="0" operator="equal">
      <formula>TRUE</formula>
    </cfRule>
  </conditionalFormatting>
  <conditionalFormatting sqref="V16">
    <cfRule type="cellIs" priority="69" dxfId="1" operator="equal">
      <formula>FALSE</formula>
    </cfRule>
    <cfRule type="cellIs" priority="70" dxfId="0" operator="equal">
      <formula>TRUE</formula>
    </cfRule>
  </conditionalFormatting>
  <conditionalFormatting sqref="V17:V35">
    <cfRule type="cellIs" priority="17" dxfId="1" operator="equal">
      <formula>FALSE</formula>
    </cfRule>
    <cfRule type="cellIs" priority="18" dxfId="0" operator="equal">
      <formula>TRUE</formula>
    </cfRule>
  </conditionalFormatting>
  <conditionalFormatting sqref="V50:V69">
    <cfRule type="cellIs" priority="15" dxfId="1" operator="equal">
      <formula>FALSE</formula>
    </cfRule>
    <cfRule type="cellIs" priority="16" dxfId="0" operator="equal">
      <formula>TRUE</formula>
    </cfRule>
  </conditionalFormatting>
  <conditionalFormatting sqref="W17:W35">
    <cfRule type="cellIs" priority="3" dxfId="1" operator="equal">
      <formula>FALSE</formula>
    </cfRule>
    <cfRule type="cellIs" priority="4" dxfId="0" operator="equal">
      <formula>TRUE</formula>
    </cfRule>
  </conditionalFormatting>
  <conditionalFormatting sqref="W50:W69">
    <cfRule type="cellIs" priority="1" dxfId="1" operator="equal">
      <formula>FALSE</formula>
    </cfRule>
    <cfRule type="cellIs" priority="2" dxfId="0" operator="equal">
      <formula>TRUE</formula>
    </cfRule>
  </conditionalFormatting>
  <printOptions horizontalCentered="1" verticalCentered="1"/>
  <pageMargins left="0.25" right="0.25" top="0.84" bottom="0.4" header="0.25" footer="0.25"/>
  <pageSetup fitToHeight="1" fitToWidth="1" horizontalDpi="600" verticalDpi="600" orientation="landscape" scale="52" r:id="rId3"/>
  <headerFooter alignWithMargins="0">
    <oddHeader>&amp;L&amp;6Printed on &amp;D at &amp;T&amp;C
&amp;"Arial,Bold"&amp;22Manitoba Junior Baseball League
&amp;"Arial,Regular"&amp;10
&amp;16Game Statistics&amp;R&amp;6&amp;G</oddHeader>
    <oddFooter>&amp;L&amp;6&amp;F&amp;R&amp;6&amp;A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West Broadcasting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Conley.Kehler</dc:creator>
  <cp:keywords/>
  <dc:description/>
  <cp:lastModifiedBy>conley.kehler</cp:lastModifiedBy>
  <cp:lastPrinted>2011-05-18T12:49:19Z</cp:lastPrinted>
  <dcterms:created xsi:type="dcterms:W3CDTF">2005-05-09T18:19:21Z</dcterms:created>
  <dcterms:modified xsi:type="dcterms:W3CDTF">2011-05-25T01:58:15Z</dcterms:modified>
  <cp:category/>
  <cp:version/>
  <cp:contentType/>
  <cp:contentStatus/>
</cp:coreProperties>
</file>