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360" windowWidth="19875" windowHeight="7710" firstSheet="2" activeTab="9"/>
  </bookViews>
  <sheets>
    <sheet name="PARIS" sheetId="1" r:id="rId1"/>
    <sheet name="MANI" sheetId="2" r:id="rId2"/>
    <sheet name="PARGUERA" sheetId="3" r:id="rId3"/>
    <sheet name="SUSUA" sheetId="4" r:id="rId4"/>
    <sheet name="BOQUERON" sheetId="5" r:id="rId5"/>
    <sheet name="GAVILANES" sheetId="6" r:id="rId6"/>
    <sheet name="GALLITOS" sheetId="7" r:id="rId7"/>
    <sheet name="ORIGINALES AÑASCO" sheetId="8" r:id="rId8"/>
    <sheet name="CAÑONEROS" sheetId="9" r:id="rId9"/>
    <sheet name="RINCON" sheetId="10" r:id="rId10"/>
  </sheets>
  <calcPr calcId="144315"/>
</workbook>
</file>

<file path=xl/calcChain.xml><?xml version="1.0" encoding="utf-8"?>
<calcChain xmlns="http://schemas.openxmlformats.org/spreadsheetml/2006/main">
  <c r="O21" i="8" l="1"/>
  <c r="O20" i="8"/>
  <c r="O19" i="8"/>
  <c r="F21" i="8"/>
  <c r="F20" i="8"/>
  <c r="N21" i="9"/>
  <c r="M21" i="9"/>
  <c r="L21" i="9"/>
  <c r="K21" i="9"/>
  <c r="J21" i="9"/>
  <c r="I21" i="9"/>
  <c r="H21" i="9"/>
  <c r="G21" i="9"/>
  <c r="E21" i="9"/>
  <c r="D21" i="9"/>
  <c r="O19" i="9"/>
  <c r="F19" i="9"/>
  <c r="O19" i="7"/>
  <c r="F21" i="7"/>
  <c r="O21" i="7"/>
  <c r="F14" i="7"/>
  <c r="O20" i="7"/>
  <c r="F20" i="7"/>
  <c r="M20" i="2"/>
  <c r="N20" i="2"/>
  <c r="L20" i="2"/>
  <c r="K20" i="2"/>
  <c r="I20" i="2"/>
  <c r="J20" i="2"/>
  <c r="H20" i="2"/>
  <c r="G20" i="2"/>
  <c r="E20" i="2"/>
  <c r="D20" i="2"/>
  <c r="O16" i="2"/>
  <c r="F16" i="2"/>
  <c r="E23" i="1"/>
  <c r="O19" i="1"/>
  <c r="F19" i="1"/>
  <c r="H21" i="10"/>
  <c r="D21" i="10"/>
  <c r="N21" i="10"/>
  <c r="M21" i="10"/>
  <c r="L21" i="10"/>
  <c r="K21" i="10"/>
  <c r="J21" i="10"/>
  <c r="I21" i="10"/>
  <c r="G21" i="10"/>
  <c r="E21" i="10"/>
  <c r="O16" i="10"/>
  <c r="O15" i="10"/>
  <c r="O18" i="10"/>
  <c r="O19" i="10"/>
  <c r="F18" i="10"/>
  <c r="N21" i="5" l="1"/>
  <c r="M21" i="5"/>
  <c r="L21" i="5"/>
  <c r="K21" i="5"/>
  <c r="J21" i="5"/>
  <c r="I21" i="5"/>
  <c r="H21" i="5"/>
  <c r="G21" i="5"/>
  <c r="E21" i="5"/>
  <c r="D21" i="5"/>
  <c r="O19" i="5"/>
  <c r="F19" i="5"/>
  <c r="O18" i="5"/>
  <c r="F18" i="5"/>
  <c r="F15" i="2"/>
  <c r="F14" i="2"/>
  <c r="F18" i="2"/>
  <c r="O18" i="2"/>
  <c r="O5" i="10"/>
  <c r="O14" i="10"/>
  <c r="O9" i="10"/>
  <c r="O17" i="10"/>
  <c r="O12" i="10"/>
  <c r="O11" i="10"/>
  <c r="O10" i="10"/>
  <c r="O8" i="10"/>
  <c r="O13" i="10"/>
  <c r="O7" i="10"/>
  <c r="O6" i="10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15" i="8"/>
  <c r="O14" i="8"/>
  <c r="O13" i="8"/>
  <c r="O12" i="8"/>
  <c r="O11" i="8"/>
  <c r="O10" i="8"/>
  <c r="O9" i="8"/>
  <c r="O8" i="8"/>
  <c r="O7" i="8"/>
  <c r="O6" i="8"/>
  <c r="O5" i="8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20" i="3"/>
  <c r="O16" i="3"/>
  <c r="O9" i="3"/>
  <c r="O15" i="3"/>
  <c r="O19" i="3"/>
  <c r="O13" i="3"/>
  <c r="O12" i="3"/>
  <c r="O18" i="3"/>
  <c r="O14" i="3"/>
  <c r="O10" i="3"/>
  <c r="O11" i="3"/>
  <c r="O8" i="3"/>
  <c r="O7" i="3"/>
  <c r="O6" i="3"/>
  <c r="O17" i="3"/>
  <c r="O5" i="3"/>
  <c r="O17" i="2"/>
  <c r="O15" i="2"/>
  <c r="O14" i="2"/>
  <c r="O12" i="2"/>
  <c r="O9" i="2"/>
  <c r="O11" i="2"/>
  <c r="O13" i="2"/>
  <c r="O10" i="2"/>
  <c r="O7" i="2"/>
  <c r="O5" i="2"/>
  <c r="O8" i="2"/>
  <c r="O6" i="2"/>
  <c r="O18" i="1"/>
  <c r="O14" i="1"/>
  <c r="O6" i="1"/>
  <c r="O13" i="1"/>
  <c r="O17" i="1"/>
  <c r="O10" i="1"/>
  <c r="O16" i="1"/>
  <c r="O8" i="1"/>
  <c r="O21" i="1"/>
  <c r="O9" i="1"/>
  <c r="O20" i="1"/>
  <c r="O12" i="1"/>
  <c r="O11" i="1"/>
  <c r="O7" i="1"/>
  <c r="O15" i="1"/>
  <c r="O5" i="1"/>
  <c r="N22" i="3"/>
  <c r="M22" i="3"/>
  <c r="L22" i="3"/>
  <c r="K22" i="3"/>
  <c r="J22" i="3"/>
  <c r="H22" i="3"/>
  <c r="I22" i="3"/>
  <c r="G22" i="3"/>
  <c r="E22" i="3"/>
  <c r="D22" i="3"/>
  <c r="F7" i="2"/>
  <c r="F20" i="2"/>
  <c r="F20" i="1"/>
  <c r="F8" i="5"/>
  <c r="F18" i="3"/>
  <c r="F21" i="4"/>
  <c r="F20" i="4"/>
  <c r="F15" i="10"/>
  <c r="F5" i="10"/>
  <c r="F19" i="10"/>
  <c r="F14" i="10"/>
  <c r="F9" i="10"/>
  <c r="F17" i="10"/>
  <c r="F12" i="10"/>
  <c r="F11" i="10"/>
  <c r="F10" i="10"/>
  <c r="F8" i="10"/>
  <c r="F13" i="10"/>
  <c r="F7" i="10"/>
  <c r="F6" i="10"/>
  <c r="F16" i="10"/>
  <c r="O18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N23" i="8"/>
  <c r="M23" i="8"/>
  <c r="L23" i="8"/>
  <c r="K23" i="8"/>
  <c r="J23" i="8"/>
  <c r="I23" i="8"/>
  <c r="H23" i="8"/>
  <c r="G23" i="8"/>
  <c r="E23" i="8"/>
  <c r="D23" i="8"/>
  <c r="F19" i="8"/>
  <c r="O18" i="8"/>
  <c r="F18" i="8"/>
  <c r="O17" i="8"/>
  <c r="F17" i="8"/>
  <c r="O16" i="8"/>
  <c r="F16" i="8"/>
  <c r="F15" i="8"/>
  <c r="F14" i="8"/>
  <c r="F13" i="8"/>
  <c r="F12" i="8"/>
  <c r="F11" i="8"/>
  <c r="F10" i="8"/>
  <c r="F9" i="8"/>
  <c r="F8" i="8"/>
  <c r="F7" i="8"/>
  <c r="F6" i="8"/>
  <c r="F5" i="8"/>
  <c r="N23" i="7"/>
  <c r="M23" i="7"/>
  <c r="L23" i="7"/>
  <c r="K23" i="7"/>
  <c r="J23" i="7"/>
  <c r="I23" i="7"/>
  <c r="H23" i="7"/>
  <c r="G23" i="7"/>
  <c r="E23" i="7"/>
  <c r="D23" i="7"/>
  <c r="F19" i="7"/>
  <c r="F18" i="7"/>
  <c r="F17" i="7"/>
  <c r="F16" i="7"/>
  <c r="F15" i="7"/>
  <c r="F13" i="7"/>
  <c r="F12" i="7"/>
  <c r="F11" i="7"/>
  <c r="F10" i="7"/>
  <c r="F9" i="7"/>
  <c r="F8" i="7"/>
  <c r="F7" i="7"/>
  <c r="F6" i="7"/>
  <c r="F5" i="7"/>
  <c r="N24" i="6"/>
  <c r="M24" i="6"/>
  <c r="L24" i="6"/>
  <c r="K24" i="6"/>
  <c r="J24" i="6"/>
  <c r="I24" i="6"/>
  <c r="H24" i="6"/>
  <c r="G24" i="6"/>
  <c r="E24" i="6"/>
  <c r="D24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6" i="5"/>
  <c r="F11" i="5"/>
  <c r="F12" i="5"/>
  <c r="F5" i="5"/>
  <c r="F14" i="5"/>
  <c r="F10" i="5"/>
  <c r="F17" i="5"/>
  <c r="F15" i="5"/>
  <c r="F9" i="5"/>
  <c r="F7" i="5"/>
  <c r="F13" i="5"/>
  <c r="F16" i="5"/>
  <c r="N23" i="4"/>
  <c r="M23" i="4"/>
  <c r="L23" i="4"/>
  <c r="K23" i="4"/>
  <c r="J23" i="4"/>
  <c r="I23" i="4"/>
  <c r="H23" i="4"/>
  <c r="G23" i="4"/>
  <c r="E23" i="4"/>
  <c r="D23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9" i="3"/>
  <c r="F17" i="3"/>
  <c r="F16" i="3"/>
  <c r="F15" i="3"/>
  <c r="F20" i="3"/>
  <c r="F14" i="3"/>
  <c r="F13" i="3"/>
  <c r="F12" i="3"/>
  <c r="F11" i="3"/>
  <c r="F10" i="3"/>
  <c r="F9" i="3"/>
  <c r="F8" i="3"/>
  <c r="F7" i="3"/>
  <c r="F6" i="3"/>
  <c r="F5" i="3"/>
  <c r="F13" i="2"/>
  <c r="F17" i="2"/>
  <c r="F8" i="2"/>
  <c r="F12" i="2"/>
  <c r="F11" i="2"/>
  <c r="F10" i="2"/>
  <c r="F5" i="2"/>
  <c r="F6" i="2"/>
  <c r="F9" i="2"/>
  <c r="N23" i="1"/>
  <c r="M23" i="1"/>
  <c r="L23" i="1"/>
  <c r="K23" i="1"/>
  <c r="J23" i="1"/>
  <c r="I23" i="1"/>
  <c r="H23" i="1"/>
  <c r="F17" i="1"/>
  <c r="F13" i="1"/>
  <c r="F12" i="1"/>
  <c r="F8" i="1"/>
  <c r="F21" i="1"/>
  <c r="F16" i="1"/>
  <c r="F15" i="1"/>
  <c r="G23" i="1"/>
  <c r="F18" i="1"/>
  <c r="F11" i="1"/>
  <c r="F14" i="1"/>
  <c r="F9" i="1"/>
  <c r="F10" i="1"/>
  <c r="F7" i="1"/>
  <c r="F6" i="1"/>
  <c r="F5" i="1"/>
  <c r="F21" i="5"/>
  <c r="O21" i="5"/>
  <c r="F23" i="8" l="1"/>
  <c r="O21" i="9"/>
  <c r="F21" i="9"/>
  <c r="O24" i="6"/>
  <c r="F22" i="3"/>
  <c r="O22" i="3"/>
  <c r="O20" i="2"/>
  <c r="F23" i="4"/>
  <c r="O23" i="4"/>
  <c r="F24" i="6"/>
  <c r="O21" i="10"/>
  <c r="F21" i="10"/>
  <c r="O23" i="7"/>
  <c r="F23" i="7"/>
  <c r="O23" i="8"/>
  <c r="O23" i="1"/>
  <c r="F23" i="1"/>
  <c r="D23" i="1"/>
</calcChain>
</file>

<file path=xl/sharedStrings.xml><?xml version="1.0" encoding="utf-8"?>
<sst xmlns="http://schemas.openxmlformats.org/spreadsheetml/2006/main" count="769" uniqueCount="260">
  <si>
    <t>TORNEO BEISBOL CLASE A</t>
  </si>
  <si>
    <t>EQUIPO</t>
  </si>
  <si>
    <t>ESTADISTICAS SERIE REGULAR 2010</t>
  </si>
  <si>
    <t xml:space="preserve">SECCION  </t>
  </si>
  <si>
    <t xml:space="preserve">NOMBRE DE JUGADOR </t>
  </si>
  <si>
    <t>JJ</t>
  </si>
  <si>
    <t>POS</t>
  </si>
  <si>
    <t>VB</t>
  </si>
  <si>
    <t>TH</t>
  </si>
  <si>
    <t>%B</t>
  </si>
  <si>
    <t>H1</t>
  </si>
  <si>
    <t>H2</t>
  </si>
  <si>
    <t>H3</t>
  </si>
  <si>
    <t>HR</t>
  </si>
  <si>
    <t>SH</t>
  </si>
  <si>
    <t>SF</t>
  </si>
  <si>
    <t>TBB</t>
  </si>
  <si>
    <t>HP</t>
  </si>
  <si>
    <t>APR</t>
  </si>
  <si>
    <t xml:space="preserve"> </t>
  </si>
  <si>
    <t>TOTALES</t>
  </si>
  <si>
    <t>NOMBRE DE LANZADOR</t>
  </si>
  <si>
    <t>G</t>
  </si>
  <si>
    <t>P</t>
  </si>
  <si>
    <t>SV</t>
  </si>
  <si>
    <t>PARIS</t>
  </si>
  <si>
    <t>OESTE A</t>
  </si>
  <si>
    <t>MANI</t>
  </si>
  <si>
    <t>SUSUA</t>
  </si>
  <si>
    <t>BOQUERON</t>
  </si>
  <si>
    <t>GAVILANES</t>
  </si>
  <si>
    <t>OESTE B</t>
  </si>
  <si>
    <t>GALLITOS</t>
  </si>
  <si>
    <t>ORIGINALES</t>
  </si>
  <si>
    <t>CAÑONEROS</t>
  </si>
  <si>
    <t>RINCON</t>
  </si>
  <si>
    <t>JL</t>
  </si>
  <si>
    <t>MIGUEL IRIZARRY</t>
  </si>
  <si>
    <t>ALBERTO RODRIGUEZ</t>
  </si>
  <si>
    <t>ANGEL R. ACOSTA</t>
  </si>
  <si>
    <t>CHRISTIAN RUIZ</t>
  </si>
  <si>
    <t>MANUEL CASIANO</t>
  </si>
  <si>
    <t>FERMIN CRUZ</t>
  </si>
  <si>
    <t>RENE ORTIZ</t>
  </si>
  <si>
    <t>REYMUNDO CRUZ</t>
  </si>
  <si>
    <t>BENJAMIN LOPEZ</t>
  </si>
  <si>
    <t>ENRIQUE MELENDEZ</t>
  </si>
  <si>
    <t>STEVEN SANCHEZ</t>
  </si>
  <si>
    <t>WILFRANCIS CANDELARIO</t>
  </si>
  <si>
    <t>ELMER COTTE</t>
  </si>
  <si>
    <t>GIOVANI VELEZ</t>
  </si>
  <si>
    <t>AXEL RODRIGUEZ</t>
  </si>
  <si>
    <t>EDUARDO RODRIGUEZ</t>
  </si>
  <si>
    <t>OSCAR RODRIGUEZ</t>
  </si>
  <si>
    <t>RAMON RAMOS</t>
  </si>
  <si>
    <t>FELIX RODRIGUEZ</t>
  </si>
  <si>
    <t>ADSEL CRUZ</t>
  </si>
  <si>
    <t>MARTIN SANCHEZ</t>
  </si>
  <si>
    <t>JULIO PEREZ</t>
  </si>
  <si>
    <t>VICTOR PADILLA</t>
  </si>
  <si>
    <t>YAMIL ORTIZ</t>
  </si>
  <si>
    <t>HECTOR CARDONA</t>
  </si>
  <si>
    <t>RICARDO REYES</t>
  </si>
  <si>
    <t>ENDER CLASSEN</t>
  </si>
  <si>
    <t>JAVIER PEREZ</t>
  </si>
  <si>
    <t>ALVIN VALLE</t>
  </si>
  <si>
    <t>EDWIN CRUZ</t>
  </si>
  <si>
    <t>EDWARDS MARTINEZ</t>
  </si>
  <si>
    <t>EDWIN FIGUEROA</t>
  </si>
  <si>
    <t>JORGE ROMAN</t>
  </si>
  <si>
    <t>ELLIOT WATTS</t>
  </si>
  <si>
    <t>MELVIN AGUILAR</t>
  </si>
  <si>
    <t>CHRISTIAN PEREZ</t>
  </si>
  <si>
    <t>GIANCARLOS SEGARRA</t>
  </si>
  <si>
    <t>ALVAR PEREZ</t>
  </si>
  <si>
    <t>EQUIZEL VARGAS</t>
  </si>
  <si>
    <t>CARLOS CORDERO</t>
  </si>
  <si>
    <t>DIXON CORREA</t>
  </si>
  <si>
    <t>EUGENIO SOTO</t>
  </si>
  <si>
    <t>MOISES CASTRO</t>
  </si>
  <si>
    <t>HERIBERTO RAMIREZ</t>
  </si>
  <si>
    <t>JAIME NEGRON</t>
  </si>
  <si>
    <t>NINJA RODRIGUEZ</t>
  </si>
  <si>
    <t>NELSON VICENTY</t>
  </si>
  <si>
    <t>JAYSON PEREZ</t>
  </si>
  <si>
    <t>CARLOS J. RODRIGUEZ</t>
  </si>
  <si>
    <t>EMANUEL MORALES</t>
  </si>
  <si>
    <t>RAFAEL IZQUIERDO</t>
  </si>
  <si>
    <t>PEDRO GARCIA</t>
  </si>
  <si>
    <t>MISAEL SOTO</t>
  </si>
  <si>
    <t>ROBERTO VARGAS</t>
  </si>
  <si>
    <t>AXEL PEREZ</t>
  </si>
  <si>
    <t>MICHAEL IRIZARRY</t>
  </si>
  <si>
    <t>NELSON LOPEZ</t>
  </si>
  <si>
    <t>PEDRO BISBAL</t>
  </si>
  <si>
    <t>RAUL RAMIREZ</t>
  </si>
  <si>
    <t>JOSE VELEZ</t>
  </si>
  <si>
    <t>CARLOS NUÑEZ</t>
  </si>
  <si>
    <t>JAYSON ORTIZ</t>
  </si>
  <si>
    <t>ELIEZER SANCHEZ</t>
  </si>
  <si>
    <t>JESUS ALERS</t>
  </si>
  <si>
    <t>JOSE BAEZ</t>
  </si>
  <si>
    <t>PARGUERA 2010</t>
  </si>
  <si>
    <t>MANUEL SANTANA</t>
  </si>
  <si>
    <t>EMMANUEL SANTOS</t>
  </si>
  <si>
    <t>JESUS TORO</t>
  </si>
  <si>
    <t>ROBINSON RIVERA</t>
  </si>
  <si>
    <t>RAMON TORRES</t>
  </si>
  <si>
    <t>IVAN OLIVARES</t>
  </si>
  <si>
    <t>GABRIEL HERNANDEZ</t>
  </si>
  <si>
    <t>OBED ROSADO</t>
  </si>
  <si>
    <t>XAVIER TORO</t>
  </si>
  <si>
    <t>WILMER RAMOS</t>
  </si>
  <si>
    <t>ALEXANDER CANCEL</t>
  </si>
  <si>
    <t>REGAN MORALES</t>
  </si>
  <si>
    <t>CARLOS URIBE</t>
  </si>
  <si>
    <t>WILTON CASTRO</t>
  </si>
  <si>
    <t>KELVIN JUSINO</t>
  </si>
  <si>
    <t>XAVIER RAMOS</t>
  </si>
  <si>
    <t>JEAN C. VELEZ</t>
  </si>
  <si>
    <t>MICHAEL ALVAREZ</t>
  </si>
  <si>
    <t>EDGARDO RUIZ</t>
  </si>
  <si>
    <t>MIGUEL NAZARIO</t>
  </si>
  <si>
    <t>ALEX W. MUÑIZ</t>
  </si>
  <si>
    <t>GABRIEL RIOS</t>
  </si>
  <si>
    <t>JONATHAN ALAMEDA</t>
  </si>
  <si>
    <t>JESSE PEREZ</t>
  </si>
  <si>
    <t>CARLOS MACHADO</t>
  </si>
  <si>
    <t>HUMBERTO LUCIANO</t>
  </si>
  <si>
    <t>CARLOS MONTAÑEZ</t>
  </si>
  <si>
    <t>ARMANDO RAMOS</t>
  </si>
  <si>
    <t>JEFFREY CRESPO</t>
  </si>
  <si>
    <t>RAWER MARTINEZ</t>
  </si>
  <si>
    <t>ANGEL GONZALEZ</t>
  </si>
  <si>
    <t>CARLOS ACEVEDO</t>
  </si>
  <si>
    <t>REY SORIA</t>
  </si>
  <si>
    <t>REYNALDO ACEVEDO</t>
  </si>
  <si>
    <t>RAFAEL SOTO</t>
  </si>
  <si>
    <t>DANIEL CRUZ</t>
  </si>
  <si>
    <t>RAYMOND CANDELARIA</t>
  </si>
  <si>
    <t>RANDY RIVERA</t>
  </si>
  <si>
    <t>VIDAL NIEVES</t>
  </si>
  <si>
    <t>RICHARD PEREZ</t>
  </si>
  <si>
    <t>EDGAR ROLDAN</t>
  </si>
  <si>
    <t>OMAR VELAZQUEZ</t>
  </si>
  <si>
    <t>NOEL RAMOS</t>
  </si>
  <si>
    <t>ELVIN ROLDAN</t>
  </si>
  <si>
    <t>RAUL PINO</t>
  </si>
  <si>
    <t>MIGUEL ALDARONDO</t>
  </si>
  <si>
    <t>MELVIN MIRANDA</t>
  </si>
  <si>
    <t>KELVIN RUIZ</t>
  </si>
  <si>
    <t>ANGEL CRUZ</t>
  </si>
  <si>
    <t>NEQUIEL GONZALEZ</t>
  </si>
  <si>
    <t>ORLANIS COLON</t>
  </si>
  <si>
    <t>EDWIN MATOS</t>
  </si>
  <si>
    <t>MANUEL SOSTOMAYOR</t>
  </si>
  <si>
    <t>CARLOS TEJEDA</t>
  </si>
  <si>
    <t>JONATAHN GONZALEZ</t>
  </si>
  <si>
    <t>XAVIER SALAS</t>
  </si>
  <si>
    <t>SANTIAGO PEREZ</t>
  </si>
  <si>
    <t>GADIEL NAVAS</t>
  </si>
  <si>
    <t>HECTOR SANTIAGO</t>
  </si>
  <si>
    <t>ANGEL COLLADO</t>
  </si>
  <si>
    <t>RAMESIS MARTINEZ</t>
  </si>
  <si>
    <t>JUAN VIGO</t>
  </si>
  <si>
    <t>PEDRO LEBRON</t>
  </si>
  <si>
    <t>PEDRO NIEVES</t>
  </si>
  <si>
    <t>ROLDAN GONZALEZ</t>
  </si>
  <si>
    <t>JOSE CUEVAS</t>
  </si>
  <si>
    <t>ANGEL RUIZ</t>
  </si>
  <si>
    <t>ANTONIO LATORRE</t>
  </si>
  <si>
    <t>JUAN VIALIZ</t>
  </si>
  <si>
    <t>ORLANDO BARBOSA</t>
  </si>
  <si>
    <t>EDWIN ANGUEIRA</t>
  </si>
  <si>
    <t>JUAN SEIN</t>
  </si>
  <si>
    <t>JAVIER RODRIGUEZ</t>
  </si>
  <si>
    <t>EDWIN MATIAS</t>
  </si>
  <si>
    <t>HECTOR SOLER</t>
  </si>
  <si>
    <t>RAFAEL RAMOS</t>
  </si>
  <si>
    <t>ADRIAN MORALES</t>
  </si>
  <si>
    <t>OMAR LAGUERRE</t>
  </si>
  <si>
    <t>MIGUEL ACEVEDO</t>
  </si>
  <si>
    <t>JOAQUIN FELICIANO</t>
  </si>
  <si>
    <t>MIGUEL MILLAN</t>
  </si>
  <si>
    <t>GABDIEL LOPEZ</t>
  </si>
  <si>
    <t>EDGARDO GARCIA</t>
  </si>
  <si>
    <t>NELSON CUEVAS</t>
  </si>
  <si>
    <t>EVANOL HERRERA</t>
  </si>
  <si>
    <t>VICTOR RAMOS</t>
  </si>
  <si>
    <t>YANIEL ROMAN</t>
  </si>
  <si>
    <t>JOSE PONCE</t>
  </si>
  <si>
    <t>GILBERTO RUIZ</t>
  </si>
  <si>
    <t>ANGEL RAMOS</t>
  </si>
  <si>
    <t>WESLEY PAGAN</t>
  </si>
  <si>
    <t>CARLOS CLAUDIO</t>
  </si>
  <si>
    <t>LUIS CUEVAS</t>
  </si>
  <si>
    <t>MARIO JIMENEZ</t>
  </si>
  <si>
    <t xml:space="preserve"> HUGHET</t>
  </si>
  <si>
    <t>EMANUEL MENDEZ</t>
  </si>
  <si>
    <t>ISMAEL GARCIA</t>
  </si>
  <si>
    <t>ISRAEL LUGO</t>
  </si>
  <si>
    <t>JOSE MANDIA</t>
  </si>
  <si>
    <t>MIGUEL LUCRET</t>
  </si>
  <si>
    <t>FELIZ VILLANUEVA</t>
  </si>
  <si>
    <t>ALEX ROSA</t>
  </si>
  <si>
    <t>NESTOR ACOSTA</t>
  </si>
  <si>
    <t>ELVIN LUGO</t>
  </si>
  <si>
    <t>FRANCISCO ROSADO</t>
  </si>
  <si>
    <t>FREDDY RIVERA</t>
  </si>
  <si>
    <t>ONIX RODRIGUEZ</t>
  </si>
  <si>
    <t>LUIS A. RUBIO</t>
  </si>
  <si>
    <t>RAFAEL GALVIZO</t>
  </si>
  <si>
    <t>JOSE MERCADO</t>
  </si>
  <si>
    <t>ANGEL SOTO</t>
  </si>
  <si>
    <t>ELVIN LORENZO</t>
  </si>
  <si>
    <t>EDIBERTO VELAZQUEZ</t>
  </si>
  <si>
    <t>REGGIE HUGET</t>
  </si>
  <si>
    <t>ANTONIO PEREZ</t>
  </si>
  <si>
    <t>JOEL MATIAS</t>
  </si>
  <si>
    <t>CHRISTIAN SOTO</t>
  </si>
  <si>
    <t>ROLANDO TORRES</t>
  </si>
  <si>
    <t>ALI VARGAS</t>
  </si>
  <si>
    <t>JOSEAN FELICIANO</t>
  </si>
  <si>
    <t>AMMED QUINTANA</t>
  </si>
  <si>
    <t>LEONARDO PIERANTONI</t>
  </si>
  <si>
    <t>XAVIER TORRES</t>
  </si>
  <si>
    <t>DALBERT RIVERA</t>
  </si>
  <si>
    <t>IRVING MEDINA</t>
  </si>
  <si>
    <t>WILTON VAZQUEZ</t>
  </si>
  <si>
    <t>JASON PEREZ</t>
  </si>
  <si>
    <t>RAFAEL MERCADO</t>
  </si>
  <si>
    <t>ISAAC CORDERO</t>
  </si>
  <si>
    <t>ANGEL SANTIAGO</t>
  </si>
  <si>
    <t>EDWIN GONZALEZ</t>
  </si>
  <si>
    <t>RAUL VARGAS</t>
  </si>
  <si>
    <t>ANGEL TROCHE</t>
  </si>
  <si>
    <t>WENDEL VARGAS</t>
  </si>
  <si>
    <t>EDWIN CORREA</t>
  </si>
  <si>
    <t>DH</t>
  </si>
  <si>
    <t>CARLOS NARTELL</t>
  </si>
  <si>
    <t>ESTEFAN RODRIGUEZ</t>
  </si>
  <si>
    <t>NOEL NAVARRO</t>
  </si>
  <si>
    <t>HERIBERTO PEREZ</t>
  </si>
  <si>
    <t>OTROS</t>
  </si>
  <si>
    <t>JAYSON CRUZ</t>
  </si>
  <si>
    <t>LUIS MARTINEZ</t>
  </si>
  <si>
    <t>GUSTAVO CORTINA</t>
  </si>
  <si>
    <t>ALEX DE LA CRUZ</t>
  </si>
  <si>
    <t>JESUS CONCEPCION</t>
  </si>
  <si>
    <t>ROBERT MARTINEZ</t>
  </si>
  <si>
    <t>AGUSTIN MORALES</t>
  </si>
  <si>
    <t>ABDIEL BARRETO</t>
  </si>
  <si>
    <t>ANIBAL VELEZ</t>
  </si>
  <si>
    <t>EDWIN RODRIGUEZ</t>
  </si>
  <si>
    <t>JOEL DE LA TORRE</t>
  </si>
  <si>
    <t>NICHOLAS PADILLA</t>
  </si>
  <si>
    <t>SANTIAGO BONET</t>
  </si>
  <si>
    <t>EDUARDO NUÑEZ</t>
  </si>
  <si>
    <t>JOSE GONZALEZ</t>
  </si>
  <si>
    <t>JOSE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</si>
</sst>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.0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9" fillId="0" borderId="0" xfId="0" applyFont="1"/>
    <xf numFmtId="0" fontId="3" fillId="0" borderId="0" xfId="1" applyNumberFormat="1" applyFont="1" applyFill="1" applyBorder="1" applyAlignment="1" applyProtection="1"/>
    <xf numFmtId="0" fontId="1" fillId="0" borderId="0" xfId="1"/>
    <xf numFmtId="0" fontId="5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0" fontId="5" fillId="2" borderId="1" xfId="1" applyFont="1" applyFill="1" applyBorder="1"/>
    <xf numFmtId="0" fontId="6" fillId="0" borderId="1" xfId="1" applyNumberFormat="1" applyFont="1" applyFill="1" applyBorder="1" applyAlignment="1" applyProtection="1">
      <alignment horizontal="center"/>
    </xf>
    <xf numFmtId="1" fontId="6" fillId="0" borderId="1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0" fontId="5" fillId="0" borderId="1" xfId="1" applyFont="1" applyBorder="1"/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NumberFormat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center"/>
    </xf>
    <xf numFmtId="2" fontId="5" fillId="0" borderId="1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1" fillId="0" borderId="0" xfId="1" applyFill="1"/>
    <xf numFmtId="0" fontId="3" fillId="0" borderId="1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2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/>
    </xf>
    <xf numFmtId="0" fontId="3" fillId="0" borderId="1" xfId="1" applyFont="1" applyBorder="1"/>
    <xf numFmtId="0" fontId="11" fillId="0" borderId="1" xfId="0" applyFont="1" applyBorder="1"/>
    <xf numFmtId="0" fontId="12" fillId="0" borderId="1" xfId="0" applyFont="1" applyBorder="1"/>
    <xf numFmtId="0" fontId="5" fillId="2" borderId="1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8" fillId="0" borderId="4" xfId="1" applyNumberFormat="1" applyFont="1" applyFill="1" applyBorder="1" applyAlignment="1" applyProtection="1">
      <alignment horizontal="center"/>
    </xf>
    <xf numFmtId="0" fontId="8" fillId="0" borderId="5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0" fontId="5" fillId="0" borderId="6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/>
    </xf>
    <xf numFmtId="165" fontId="7" fillId="0" borderId="1" xfId="1" quotePrefix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0" fontId="7" fillId="0" borderId="1" xfId="1" applyFont="1" applyBorder="1"/>
    <xf numFmtId="165" fontId="5" fillId="0" borderId="1" xfId="1" quotePrefix="1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14" fillId="0" borderId="1" xfId="0" applyFont="1" applyBorder="1"/>
    <xf numFmtId="0" fontId="14" fillId="0" borderId="1" xfId="1" applyFont="1" applyBorder="1"/>
    <xf numFmtId="0" fontId="14" fillId="0" borderId="1" xfId="1" applyNumberFormat="1" applyFont="1" applyFill="1" applyBorder="1" applyAlignment="1" applyProtection="1">
      <alignment horizontal="left"/>
    </xf>
    <xf numFmtId="1" fontId="4" fillId="0" borderId="1" xfId="1" quotePrefix="1" applyNumberFormat="1" applyFont="1" applyFill="1" applyBorder="1" applyAlignment="1" applyProtection="1">
      <alignment horizontal="center"/>
    </xf>
    <xf numFmtId="2" fontId="5" fillId="0" borderId="2" xfId="1" applyNumberFormat="1" applyFont="1" applyFill="1" applyBorder="1" applyAlignment="1" applyProtection="1">
      <alignment horizontal="center"/>
    </xf>
    <xf numFmtId="0" fontId="1" fillId="0" borderId="0" xfId="1" applyAlignment="1">
      <alignment horizontal="center"/>
    </xf>
    <xf numFmtId="0" fontId="4" fillId="0" borderId="0" xfId="1" applyFont="1" applyBorder="1" applyAlignment="1"/>
    <xf numFmtId="0" fontId="0" fillId="0" borderId="0" xfId="0" applyBorder="1"/>
    <xf numFmtId="164" fontId="4" fillId="2" borderId="1" xfId="1" applyNumberFormat="1" applyFont="1" applyFill="1" applyBorder="1" applyAlignment="1" applyProtection="1">
      <alignment horizontal="center"/>
    </xf>
    <xf numFmtId="0" fontId="4" fillId="0" borderId="7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1" applyFont="1" applyFill="1" applyBorder="1"/>
    <xf numFmtId="0" fontId="0" fillId="0" borderId="1" xfId="0" applyBorder="1"/>
    <xf numFmtId="0" fontId="5" fillId="0" borderId="1" xfId="1" applyFont="1" applyFill="1" applyBorder="1" applyAlignment="1"/>
    <xf numFmtId="0" fontId="5" fillId="0" borderId="8" xfId="1" applyFont="1" applyFill="1" applyBorder="1"/>
    <xf numFmtId="165" fontId="10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4" fillId="2" borderId="1" xfId="1" applyNumberFormat="1" applyFont="1" applyFill="1" applyBorder="1" applyAlignment="1" applyProtection="1">
      <alignment horizontal="center"/>
    </xf>
    <xf numFmtId="0" fontId="6" fillId="0" borderId="1" xfId="1" quotePrefix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1" fontId="6" fillId="0" borderId="7" xfId="1" quotePrefix="1" applyNumberFormat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5" fillId="0" borderId="9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5" fillId="0" borderId="6" xfId="1" applyNumberFormat="1" applyFont="1" applyFill="1" applyBorder="1" applyAlignment="1" applyProtection="1">
      <alignment horizontal="center"/>
    </xf>
    <xf numFmtId="0" fontId="5" fillId="0" borderId="11" xfId="1" applyNumberFormat="1" applyFont="1" applyFill="1" applyBorder="1" applyAlignment="1" applyProtection="1">
      <alignment horizontal="center"/>
    </xf>
    <xf numFmtId="0" fontId="5" fillId="0" borderId="12" xfId="1" applyNumberFormat="1" applyFont="1" applyFill="1" applyBorder="1" applyAlignment="1" applyProtection="1">
      <alignment horizontal="center"/>
    </xf>
    <xf numFmtId="0" fontId="4" fillId="0" borderId="11" xfId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5" fontId="6" fillId="0" borderId="2" xfId="1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165" fontId="4" fillId="0" borderId="7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left"/>
    </xf>
    <xf numFmtId="0" fontId="5" fillId="0" borderId="5" xfId="1" applyNumberFormat="1" applyFont="1" applyFill="1" applyBorder="1" applyAlignment="1" applyProtection="1">
      <alignment horizontal="left"/>
    </xf>
    <xf numFmtId="1" fontId="3" fillId="0" borderId="1" xfId="1" applyNumberFormat="1" applyFont="1" applyFill="1" applyBorder="1" applyAlignment="1" applyProtection="1">
      <alignment horizontal="center"/>
    </xf>
    <xf numFmtId="1" fontId="5" fillId="0" borderId="1" xfId="1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14" workbookViewId="0">
      <selection activeCell="E24" sqref="E24:H24"/>
    </sheetView>
  </sheetViews>
  <sheetFormatPr defaultRowHeight="15" x14ac:dyDescent="0.25"/>
  <cols>
    <col min="1" max="1" width="23" customWidth="1"/>
    <col min="2" max="25" width="6.28515625" customWidth="1"/>
  </cols>
  <sheetData>
    <row r="1" spans="1:21" ht="16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1"/>
      <c r="K1" s="85" t="s">
        <v>25</v>
      </c>
      <c r="L1" s="85"/>
      <c r="M1" s="85"/>
      <c r="N1" s="85"/>
      <c r="O1" s="85"/>
      <c r="P1" s="60"/>
      <c r="Q1" s="60"/>
    </row>
    <row r="2" spans="1:21" ht="16.5" thickBot="1" x14ac:dyDescent="0.3">
      <c r="A2" s="84" t="s">
        <v>2</v>
      </c>
      <c r="B2" s="84"/>
      <c r="C2" s="84"/>
      <c r="D2" s="84"/>
      <c r="F2" s="2"/>
      <c r="G2" s="2"/>
      <c r="H2" s="2"/>
      <c r="I2" s="1" t="s">
        <v>3</v>
      </c>
      <c r="J2" s="6"/>
      <c r="K2" s="86" t="s">
        <v>26</v>
      </c>
      <c r="L2" s="86"/>
      <c r="M2" s="86"/>
      <c r="N2" s="86"/>
      <c r="O2" s="86"/>
    </row>
    <row r="3" spans="1:21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  <c r="R3" s="11"/>
      <c r="S3" s="11"/>
      <c r="T3" s="11"/>
      <c r="U3" s="11"/>
    </row>
    <row r="4" spans="1:21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21" x14ac:dyDescent="0.25">
      <c r="A5" s="14" t="s">
        <v>89</v>
      </c>
      <c r="B5" s="15"/>
      <c r="C5" s="16"/>
      <c r="D5" s="15">
        <v>30</v>
      </c>
      <c r="E5" s="15">
        <v>10</v>
      </c>
      <c r="F5" s="49">
        <f t="shared" ref="F5:F19" si="0">E5/D5</f>
        <v>0.33333333333333331</v>
      </c>
      <c r="G5" s="15">
        <v>8</v>
      </c>
      <c r="H5" s="15">
        <v>2</v>
      </c>
      <c r="I5" s="15">
        <v>0</v>
      </c>
      <c r="J5" s="15">
        <v>0</v>
      </c>
      <c r="K5" s="15">
        <v>0</v>
      </c>
      <c r="L5" s="15">
        <v>1</v>
      </c>
      <c r="M5" s="15">
        <v>4</v>
      </c>
      <c r="N5" s="15">
        <v>1</v>
      </c>
      <c r="O5" s="15">
        <f t="shared" ref="O5:O19" si="1">D5+L5+M5+N5</f>
        <v>36</v>
      </c>
    </row>
    <row r="6" spans="1:21" x14ac:dyDescent="0.25">
      <c r="A6" s="18" t="s">
        <v>90</v>
      </c>
      <c r="B6" s="15"/>
      <c r="C6" s="16"/>
      <c r="D6" s="15">
        <v>18</v>
      </c>
      <c r="E6" s="15">
        <v>8</v>
      </c>
      <c r="F6" s="49">
        <f t="shared" si="0"/>
        <v>0.44444444444444442</v>
      </c>
      <c r="G6" s="15">
        <v>4</v>
      </c>
      <c r="H6" s="15">
        <v>4</v>
      </c>
      <c r="I6" s="15">
        <v>0</v>
      </c>
      <c r="J6" s="15">
        <v>0</v>
      </c>
      <c r="K6" s="15">
        <v>0</v>
      </c>
      <c r="L6" s="15">
        <v>0</v>
      </c>
      <c r="M6" s="15">
        <v>4</v>
      </c>
      <c r="N6" s="15">
        <v>0</v>
      </c>
      <c r="O6" s="15">
        <f t="shared" si="1"/>
        <v>22</v>
      </c>
    </row>
    <row r="7" spans="1:21" x14ac:dyDescent="0.25">
      <c r="A7" s="18" t="s">
        <v>91</v>
      </c>
      <c r="B7" s="15"/>
      <c r="C7" s="15"/>
      <c r="D7" s="15">
        <v>23</v>
      </c>
      <c r="E7" s="15">
        <v>1</v>
      </c>
      <c r="F7" s="49">
        <f t="shared" si="0"/>
        <v>4.3478260869565216E-2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1</v>
      </c>
      <c r="O7" s="15">
        <f t="shared" si="1"/>
        <v>24</v>
      </c>
    </row>
    <row r="8" spans="1:21" x14ac:dyDescent="0.25">
      <c r="A8" s="18" t="s">
        <v>98</v>
      </c>
      <c r="B8" s="15"/>
      <c r="C8" s="15"/>
      <c r="D8" s="15">
        <v>21</v>
      </c>
      <c r="E8" s="15">
        <v>11</v>
      </c>
      <c r="F8" s="49">
        <f t="shared" si="0"/>
        <v>0.52380952380952384</v>
      </c>
      <c r="G8" s="15">
        <v>10</v>
      </c>
      <c r="H8" s="15">
        <v>0</v>
      </c>
      <c r="I8" s="15">
        <v>0</v>
      </c>
      <c r="J8" s="15">
        <v>1</v>
      </c>
      <c r="K8" s="15">
        <v>0</v>
      </c>
      <c r="L8" s="15">
        <v>1</v>
      </c>
      <c r="M8" s="15">
        <v>5</v>
      </c>
      <c r="N8" s="15">
        <v>1</v>
      </c>
      <c r="O8" s="15">
        <f t="shared" si="1"/>
        <v>28</v>
      </c>
    </row>
    <row r="9" spans="1:21" x14ac:dyDescent="0.25">
      <c r="A9" s="18" t="s">
        <v>93</v>
      </c>
      <c r="B9" s="15"/>
      <c r="C9" s="15"/>
      <c r="D9" s="15">
        <v>19</v>
      </c>
      <c r="E9" s="15">
        <v>5</v>
      </c>
      <c r="F9" s="49">
        <f t="shared" si="0"/>
        <v>0.26315789473684209</v>
      </c>
      <c r="G9" s="15">
        <v>3</v>
      </c>
      <c r="H9" s="15">
        <v>2</v>
      </c>
      <c r="I9" s="15">
        <v>0</v>
      </c>
      <c r="J9" s="15">
        <v>0</v>
      </c>
      <c r="K9" s="15">
        <v>0</v>
      </c>
      <c r="L9" s="15">
        <v>1</v>
      </c>
      <c r="M9" s="15">
        <v>3</v>
      </c>
      <c r="N9" s="15">
        <v>0</v>
      </c>
      <c r="O9" s="15">
        <f t="shared" si="1"/>
        <v>23</v>
      </c>
    </row>
    <row r="10" spans="1:21" x14ac:dyDescent="0.25">
      <c r="A10" s="18" t="s">
        <v>92</v>
      </c>
      <c r="B10" s="15"/>
      <c r="C10" s="15"/>
      <c r="D10" s="15">
        <v>12</v>
      </c>
      <c r="E10" s="15">
        <v>4</v>
      </c>
      <c r="F10" s="49">
        <f t="shared" si="0"/>
        <v>0.33333333333333331</v>
      </c>
      <c r="G10" s="15">
        <v>2</v>
      </c>
      <c r="H10" s="15">
        <v>1</v>
      </c>
      <c r="I10" s="15">
        <v>0</v>
      </c>
      <c r="J10" s="15">
        <v>1</v>
      </c>
      <c r="K10" s="15">
        <v>0</v>
      </c>
      <c r="L10" s="15">
        <v>1</v>
      </c>
      <c r="M10" s="15">
        <v>3</v>
      </c>
      <c r="N10" s="15">
        <v>3</v>
      </c>
      <c r="O10" s="15">
        <f t="shared" si="1"/>
        <v>19</v>
      </c>
    </row>
    <row r="11" spans="1:21" x14ac:dyDescent="0.25">
      <c r="A11" s="18" t="s">
        <v>94</v>
      </c>
      <c r="B11" s="15"/>
      <c r="C11" s="15"/>
      <c r="D11" s="15">
        <v>23</v>
      </c>
      <c r="E11" s="15">
        <v>12</v>
      </c>
      <c r="F11" s="49">
        <f t="shared" si="0"/>
        <v>0.52173913043478259</v>
      </c>
      <c r="G11" s="15">
        <v>9</v>
      </c>
      <c r="H11" s="15">
        <v>2</v>
      </c>
      <c r="I11" s="15">
        <v>0</v>
      </c>
      <c r="J11" s="15">
        <v>1</v>
      </c>
      <c r="K11" s="15">
        <v>0</v>
      </c>
      <c r="L11" s="15">
        <v>0</v>
      </c>
      <c r="M11" s="15">
        <v>1</v>
      </c>
      <c r="N11" s="15">
        <v>0</v>
      </c>
      <c r="O11" s="15">
        <f t="shared" si="1"/>
        <v>24</v>
      </c>
    </row>
    <row r="12" spans="1:21" x14ac:dyDescent="0.25">
      <c r="A12" s="18" t="s">
        <v>99</v>
      </c>
      <c r="B12" s="15"/>
      <c r="C12" s="15"/>
      <c r="D12" s="15">
        <v>17</v>
      </c>
      <c r="E12" s="15">
        <v>5</v>
      </c>
      <c r="F12" s="49">
        <f t="shared" si="0"/>
        <v>0.29411764705882354</v>
      </c>
      <c r="G12" s="15">
        <v>4</v>
      </c>
      <c r="H12" s="15">
        <v>1</v>
      </c>
      <c r="I12" s="15">
        <v>0</v>
      </c>
      <c r="J12" s="15">
        <v>0</v>
      </c>
      <c r="K12" s="15">
        <v>0</v>
      </c>
      <c r="L12" s="15">
        <v>2</v>
      </c>
      <c r="M12" s="15">
        <v>4</v>
      </c>
      <c r="N12" s="15">
        <v>1</v>
      </c>
      <c r="O12" s="15">
        <f t="shared" si="1"/>
        <v>24</v>
      </c>
    </row>
    <row r="13" spans="1:21" x14ac:dyDescent="0.25">
      <c r="A13" s="19" t="s">
        <v>100</v>
      </c>
      <c r="B13" s="20"/>
      <c r="C13" s="20"/>
      <c r="D13" s="20">
        <v>18</v>
      </c>
      <c r="E13" s="20">
        <v>5</v>
      </c>
      <c r="F13" s="49">
        <f t="shared" si="0"/>
        <v>0.27777777777777779</v>
      </c>
      <c r="G13" s="20">
        <v>4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20">
        <v>5</v>
      </c>
      <c r="N13" s="20">
        <v>0</v>
      </c>
      <c r="O13" s="15">
        <f t="shared" si="1"/>
        <v>23</v>
      </c>
    </row>
    <row r="14" spans="1:21" x14ac:dyDescent="0.25">
      <c r="A14" s="18" t="s">
        <v>227</v>
      </c>
      <c r="B14" s="15"/>
      <c r="C14" s="16"/>
      <c r="D14" s="15">
        <v>7</v>
      </c>
      <c r="E14" s="15">
        <v>1</v>
      </c>
      <c r="F14" s="49">
        <f t="shared" si="0"/>
        <v>0.14285714285714285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f t="shared" si="1"/>
        <v>8</v>
      </c>
    </row>
    <row r="15" spans="1:21" x14ac:dyDescent="0.25">
      <c r="A15" s="18" t="s">
        <v>241</v>
      </c>
      <c r="B15" s="15"/>
      <c r="C15" s="16"/>
      <c r="D15" s="15">
        <v>20</v>
      </c>
      <c r="E15" s="15">
        <v>5</v>
      </c>
      <c r="F15" s="49">
        <f t="shared" si="0"/>
        <v>0.25</v>
      </c>
      <c r="G15" s="15">
        <v>4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1</v>
      </c>
      <c r="O15" s="15">
        <f t="shared" si="1"/>
        <v>21</v>
      </c>
    </row>
    <row r="16" spans="1:21" x14ac:dyDescent="0.25">
      <c r="A16" s="18" t="s">
        <v>96</v>
      </c>
      <c r="B16" s="15"/>
      <c r="C16" s="16"/>
      <c r="D16" s="15">
        <v>7</v>
      </c>
      <c r="E16" s="15">
        <v>2</v>
      </c>
      <c r="F16" s="49">
        <f t="shared" si="0"/>
        <v>0.2857142857142857</v>
      </c>
      <c r="G16" s="15">
        <v>1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0</v>
      </c>
      <c r="O16" s="15">
        <f t="shared" si="1"/>
        <v>10</v>
      </c>
    </row>
    <row r="17" spans="1:21" x14ac:dyDescent="0.25">
      <c r="A17" s="19" t="s">
        <v>245</v>
      </c>
      <c r="B17" s="20"/>
      <c r="C17" s="20"/>
      <c r="D17" s="20">
        <v>12</v>
      </c>
      <c r="E17" s="20">
        <v>4</v>
      </c>
      <c r="F17" s="49">
        <f t="shared" si="0"/>
        <v>0.33333333333333331</v>
      </c>
      <c r="G17" s="20">
        <v>2</v>
      </c>
      <c r="H17" s="20">
        <v>2</v>
      </c>
      <c r="I17" s="15">
        <v>0</v>
      </c>
      <c r="J17" s="15">
        <v>0</v>
      </c>
      <c r="K17" s="15">
        <v>0</v>
      </c>
      <c r="L17" s="15">
        <v>1</v>
      </c>
      <c r="M17" s="20">
        <v>2</v>
      </c>
      <c r="N17" s="20">
        <v>0</v>
      </c>
      <c r="O17" s="15">
        <f t="shared" si="1"/>
        <v>15</v>
      </c>
    </row>
    <row r="18" spans="1:21" x14ac:dyDescent="0.25">
      <c r="A18" s="18" t="s">
        <v>95</v>
      </c>
      <c r="B18" s="15"/>
      <c r="C18" s="15"/>
      <c r="D18" s="15">
        <v>10</v>
      </c>
      <c r="E18" s="15">
        <v>3</v>
      </c>
      <c r="F18" s="49">
        <f t="shared" si="0"/>
        <v>0.3</v>
      </c>
      <c r="G18" s="15">
        <v>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4</v>
      </c>
      <c r="N18" s="15">
        <v>0</v>
      </c>
      <c r="O18" s="15">
        <f t="shared" si="1"/>
        <v>14</v>
      </c>
    </row>
    <row r="19" spans="1:21" x14ac:dyDescent="0.25">
      <c r="A19" s="65" t="s">
        <v>246</v>
      </c>
      <c r="B19" s="21"/>
      <c r="C19" s="21"/>
      <c r="D19" s="20">
        <v>2</v>
      </c>
      <c r="E19" s="20">
        <v>0</v>
      </c>
      <c r="F19" s="49">
        <f t="shared" si="0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5">
        <f t="shared" si="1"/>
        <v>2</v>
      </c>
    </row>
    <row r="20" spans="1:21" x14ac:dyDescent="0.25">
      <c r="A20" s="68" t="s">
        <v>207</v>
      </c>
      <c r="B20" s="21"/>
      <c r="C20" s="21"/>
      <c r="D20" s="20">
        <v>3</v>
      </c>
      <c r="E20" s="20">
        <v>0</v>
      </c>
      <c r="F20" s="69">
        <f>E20/D20</f>
        <v>0</v>
      </c>
      <c r="G20" s="15">
        <v>0</v>
      </c>
      <c r="H20" s="20">
        <v>0</v>
      </c>
      <c r="I20" s="15">
        <v>0</v>
      </c>
      <c r="J20" s="15">
        <v>0</v>
      </c>
      <c r="K20" s="15">
        <v>0</v>
      </c>
      <c r="L20" s="20">
        <v>0</v>
      </c>
      <c r="M20" s="20">
        <v>1</v>
      </c>
      <c r="N20" s="20">
        <v>0</v>
      </c>
      <c r="O20" s="15">
        <f>D20+L20+M20+N20</f>
        <v>4</v>
      </c>
    </row>
    <row r="21" spans="1:21" x14ac:dyDescent="0.25">
      <c r="A21" s="18" t="s">
        <v>97</v>
      </c>
      <c r="B21" s="15"/>
      <c r="C21" s="15"/>
      <c r="D21" s="15">
        <v>1</v>
      </c>
      <c r="E21" s="15">
        <v>0</v>
      </c>
      <c r="F21" s="49">
        <f>E21/D21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>
        <f>D21+L21+M21+N21</f>
        <v>3</v>
      </c>
    </row>
    <row r="22" spans="1:21" x14ac:dyDescent="0.25">
      <c r="A22" s="22" t="s">
        <v>19</v>
      </c>
      <c r="B22" s="23" t="s">
        <v>5</v>
      </c>
      <c r="C22" s="23" t="s">
        <v>6</v>
      </c>
      <c r="D22" s="23" t="s">
        <v>7</v>
      </c>
      <c r="E22" s="23" t="s">
        <v>8</v>
      </c>
      <c r="F22" s="24" t="s">
        <v>9</v>
      </c>
      <c r="G22" s="23" t="s">
        <v>10</v>
      </c>
      <c r="H22" s="23" t="s">
        <v>11</v>
      </c>
      <c r="I22" s="23" t="s">
        <v>12</v>
      </c>
      <c r="J22" s="23" t="s">
        <v>13</v>
      </c>
      <c r="K22" s="23" t="s">
        <v>14</v>
      </c>
      <c r="L22" s="23" t="s">
        <v>15</v>
      </c>
      <c r="M22" s="23" t="s">
        <v>16</v>
      </c>
      <c r="N22" s="23" t="s">
        <v>17</v>
      </c>
      <c r="O22" s="23" t="s">
        <v>18</v>
      </c>
    </row>
    <row r="23" spans="1:21" x14ac:dyDescent="0.25">
      <c r="A23" s="25" t="s">
        <v>20</v>
      </c>
      <c r="B23" s="26">
        <v>9</v>
      </c>
      <c r="C23" s="15"/>
      <c r="D23" s="26">
        <f ca="1">SUM(A22:A233:D21)</f>
        <v>0</v>
      </c>
      <c r="E23" s="26">
        <f>SUM(E5:E21)</f>
        <v>76</v>
      </c>
      <c r="F23" s="17">
        <f ca="1">E23/D23</f>
        <v>0.31275720164609055</v>
      </c>
      <c r="G23" s="26">
        <f>SUM(G5:G21)</f>
        <v>56</v>
      </c>
      <c r="H23" s="26">
        <f>SUM(H5:H21)</f>
        <v>16</v>
      </c>
      <c r="I23" s="26">
        <f>SUM(I5:I21)</f>
        <v>0</v>
      </c>
      <c r="J23" s="26">
        <f>SUM(J5:J21)</f>
        <v>4</v>
      </c>
      <c r="K23" s="26">
        <f>SUM(K5:K21)</f>
        <v>0</v>
      </c>
      <c r="L23" s="26">
        <f>SUM(L5:L21)</f>
        <v>7</v>
      </c>
      <c r="M23" s="26">
        <f>SUM(M5:M21)</f>
        <v>40</v>
      </c>
      <c r="N23" s="26">
        <f>SUM(N5:N21)</f>
        <v>10</v>
      </c>
      <c r="O23" s="26">
        <f ca="1">D23+L23+M23+N23</f>
        <v>300</v>
      </c>
    </row>
    <row r="24" spans="1:21" x14ac:dyDescent="0.25">
      <c r="A24" s="12" t="s">
        <v>21</v>
      </c>
      <c r="B24" s="12" t="s">
        <v>22</v>
      </c>
      <c r="C24" s="12" t="s">
        <v>23</v>
      </c>
      <c r="D24" s="12" t="s">
        <v>24</v>
      </c>
      <c r="E24" s="88" t="s">
        <v>21</v>
      </c>
      <c r="F24" s="88"/>
      <c r="G24" s="88"/>
      <c r="H24" s="89"/>
      <c r="I24" s="12" t="s">
        <v>22</v>
      </c>
      <c r="J24" s="57" t="s">
        <v>23</v>
      </c>
      <c r="K24" s="12" t="s">
        <v>24</v>
      </c>
      <c r="M24" s="63"/>
      <c r="N24" s="28"/>
      <c r="O24" s="29"/>
      <c r="P24" s="29"/>
      <c r="Q24" s="29"/>
      <c r="R24" s="29"/>
      <c r="S24" s="29"/>
      <c r="T24" s="29"/>
      <c r="U24" s="29"/>
    </row>
    <row r="25" spans="1:21" x14ac:dyDescent="0.25">
      <c r="A25" s="18" t="s">
        <v>101</v>
      </c>
      <c r="B25" s="15">
        <v>1</v>
      </c>
      <c r="C25" s="15">
        <v>3</v>
      </c>
      <c r="D25" s="15">
        <v>1</v>
      </c>
      <c r="E25" s="32"/>
      <c r="F25" s="32"/>
      <c r="G25" s="32"/>
      <c r="H25" s="33"/>
      <c r="I25" s="30"/>
      <c r="J25" s="34"/>
      <c r="K25" s="30"/>
      <c r="M25" s="28"/>
      <c r="N25" s="28"/>
      <c r="O25" s="29"/>
      <c r="P25" s="29"/>
      <c r="Q25" s="29"/>
      <c r="R25" s="29"/>
      <c r="S25" s="29"/>
      <c r="T25" s="29"/>
      <c r="U25" s="29"/>
    </row>
    <row r="26" spans="1:21" x14ac:dyDescent="0.25">
      <c r="A26" s="35" t="s">
        <v>244</v>
      </c>
      <c r="B26" s="15">
        <v>2</v>
      </c>
      <c r="C26" s="15">
        <v>0</v>
      </c>
      <c r="D26" s="15"/>
      <c r="E26" s="32"/>
      <c r="F26" s="32"/>
      <c r="G26" s="32"/>
      <c r="H26" s="33"/>
      <c r="I26" s="30"/>
      <c r="J26" s="34"/>
      <c r="K26" s="30"/>
      <c r="M26" s="28"/>
      <c r="N26" s="28"/>
      <c r="O26" s="29"/>
      <c r="P26" s="29"/>
      <c r="Q26" s="29"/>
      <c r="R26" s="29"/>
      <c r="S26" s="29"/>
      <c r="T26" s="29"/>
      <c r="U26" s="29"/>
    </row>
    <row r="27" spans="1:21" x14ac:dyDescent="0.25">
      <c r="A27" s="18" t="s">
        <v>225</v>
      </c>
      <c r="B27" s="15">
        <v>2</v>
      </c>
      <c r="C27" s="15">
        <v>0</v>
      </c>
      <c r="D27" s="15">
        <v>1</v>
      </c>
      <c r="E27" s="32"/>
      <c r="F27" s="32"/>
      <c r="G27" s="32"/>
      <c r="H27" s="33"/>
      <c r="I27" s="30"/>
      <c r="J27" s="34"/>
      <c r="K27" s="30"/>
      <c r="M27" s="28"/>
      <c r="N27" s="28"/>
      <c r="O27" s="29"/>
      <c r="P27" s="29"/>
      <c r="Q27" s="29"/>
      <c r="R27" s="29"/>
      <c r="S27" s="29"/>
      <c r="T27" s="29"/>
      <c r="U27" s="29"/>
    </row>
    <row r="28" spans="1:21" x14ac:dyDescent="0.25">
      <c r="A28" s="18" t="s">
        <v>226</v>
      </c>
      <c r="B28" s="15">
        <v>1</v>
      </c>
      <c r="C28" s="15">
        <v>0</v>
      </c>
      <c r="D28" s="15"/>
      <c r="E28" s="32"/>
      <c r="F28" s="32"/>
      <c r="G28" s="32"/>
      <c r="H28" s="33"/>
      <c r="I28" s="30"/>
      <c r="J28" s="34"/>
      <c r="K28" s="30"/>
      <c r="M28" s="28"/>
      <c r="N28" s="28"/>
      <c r="O28" s="29"/>
      <c r="P28" s="29"/>
      <c r="Q28" s="29"/>
      <c r="R28" s="29"/>
      <c r="S28" s="29"/>
      <c r="T28" s="29"/>
      <c r="U28" s="29"/>
    </row>
    <row r="29" spans="1:21" x14ac:dyDescent="0.25">
      <c r="A29" s="36"/>
      <c r="B29" s="15"/>
      <c r="C29" s="15"/>
      <c r="D29" s="15"/>
      <c r="E29" s="32"/>
      <c r="F29" s="32"/>
      <c r="G29" s="32"/>
      <c r="H29" s="33"/>
      <c r="I29" s="30"/>
      <c r="J29" s="34"/>
      <c r="K29" s="30"/>
      <c r="M29" s="28"/>
      <c r="N29" s="28"/>
      <c r="O29" s="29"/>
      <c r="P29" s="29"/>
      <c r="Q29" s="29"/>
      <c r="R29" s="29"/>
      <c r="S29" s="29"/>
      <c r="T29" s="29"/>
      <c r="U29" s="29"/>
    </row>
    <row r="30" spans="1:21" x14ac:dyDescent="0.25">
      <c r="A30" s="37"/>
      <c r="B30" s="52"/>
      <c r="C30" s="52"/>
      <c r="D30" s="52"/>
      <c r="E30" s="32"/>
      <c r="F30" s="32"/>
      <c r="G30" s="32"/>
      <c r="H30" s="33"/>
      <c r="I30" s="30"/>
      <c r="J30" s="34"/>
      <c r="K30" s="30"/>
      <c r="M30" s="28"/>
      <c r="N30" s="28"/>
      <c r="O30" s="29"/>
      <c r="P30" s="29"/>
      <c r="Q30" s="29"/>
      <c r="R30" s="29"/>
      <c r="S30" s="29"/>
      <c r="T30" s="29"/>
      <c r="U30" s="29"/>
    </row>
    <row r="31" spans="1:21" x14ac:dyDescent="0.25">
      <c r="A31" s="38"/>
      <c r="B31" s="52"/>
      <c r="C31" s="52"/>
      <c r="D31" s="52"/>
      <c r="E31" s="32"/>
      <c r="F31" s="32"/>
      <c r="G31" s="32"/>
      <c r="H31" s="33"/>
      <c r="I31" s="30"/>
      <c r="J31" s="34"/>
      <c r="K31" s="30"/>
      <c r="M31" s="28"/>
      <c r="N31" s="28"/>
      <c r="O31" s="11"/>
      <c r="P31" s="11"/>
      <c r="Q31" s="11"/>
      <c r="R31" s="11"/>
      <c r="S31" s="11"/>
      <c r="T31" s="11"/>
      <c r="U31" s="11"/>
    </row>
    <row r="32" spans="1:21" x14ac:dyDescent="0.25">
      <c r="A32" s="12" t="s">
        <v>19</v>
      </c>
      <c r="B32" s="39" t="s">
        <v>22</v>
      </c>
      <c r="C32" s="39" t="s">
        <v>23</v>
      </c>
      <c r="D32" s="39" t="s">
        <v>24</v>
      </c>
      <c r="E32" s="41"/>
      <c r="F32" s="41"/>
      <c r="G32" s="41"/>
      <c r="H32" s="42"/>
      <c r="I32" s="12" t="s">
        <v>22</v>
      </c>
      <c r="J32" s="27" t="s">
        <v>23</v>
      </c>
      <c r="K32" s="12" t="s">
        <v>24</v>
      </c>
      <c r="M32" s="28"/>
      <c r="N32" s="28"/>
      <c r="O32" s="11"/>
      <c r="P32" s="11"/>
      <c r="Q32" s="11"/>
      <c r="R32" s="11"/>
      <c r="S32" s="11"/>
      <c r="T32" s="11"/>
      <c r="U32" s="11"/>
    </row>
    <row r="33" spans="1:21" x14ac:dyDescent="0.25">
      <c r="A33" s="23" t="s">
        <v>20</v>
      </c>
      <c r="B33" s="26">
        <v>6</v>
      </c>
      <c r="C33" s="26">
        <v>3</v>
      </c>
      <c r="D33" s="26"/>
      <c r="E33" s="87" t="s">
        <v>20</v>
      </c>
      <c r="F33" s="87"/>
      <c r="G33" s="87"/>
      <c r="H33" s="87"/>
      <c r="I33" s="12"/>
      <c r="J33" s="39"/>
      <c r="K33" s="39"/>
      <c r="M33" s="43"/>
      <c r="N33" s="43"/>
      <c r="O33" s="11"/>
      <c r="P33" s="11"/>
      <c r="Q33" s="11"/>
      <c r="R33" s="11"/>
      <c r="S33" s="11"/>
      <c r="T33" s="11"/>
      <c r="U33" s="11"/>
    </row>
  </sheetData>
  <mergeCells count="5">
    <mergeCell ref="A2:D2"/>
    <mergeCell ref="K1:O1"/>
    <mergeCell ref="K2:O2"/>
    <mergeCell ref="E33:H33"/>
    <mergeCell ref="E24:H24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R23" sqref="R23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M1" s="95" t="s">
        <v>35</v>
      </c>
      <c r="N1" s="95"/>
      <c r="O1" s="95"/>
    </row>
    <row r="2" spans="1:17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6"/>
      <c r="K2" s="1" t="s">
        <v>3</v>
      </c>
      <c r="M2" s="97" t="s">
        <v>31</v>
      </c>
      <c r="N2" s="97"/>
      <c r="O2" s="9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7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18" t="s">
        <v>135</v>
      </c>
      <c r="B5" s="15"/>
      <c r="C5" s="15"/>
      <c r="D5" s="15">
        <v>10</v>
      </c>
      <c r="E5" s="15">
        <v>7</v>
      </c>
      <c r="F5" s="49">
        <f>E5/D5</f>
        <v>0.7</v>
      </c>
      <c r="G5" s="15">
        <v>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f>D5+L5+M5+N5</f>
        <v>10</v>
      </c>
    </row>
    <row r="6" spans="1:17" x14ac:dyDescent="0.25">
      <c r="A6" s="18" t="s">
        <v>125</v>
      </c>
      <c r="B6" s="15"/>
      <c r="C6" s="16"/>
      <c r="D6" s="15">
        <v>11</v>
      </c>
      <c r="E6" s="15">
        <v>5</v>
      </c>
      <c r="F6" s="49">
        <f>E6/D6</f>
        <v>0.45454545454545453</v>
      </c>
      <c r="G6" s="15">
        <v>4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2</v>
      </c>
      <c r="N6" s="15">
        <v>0</v>
      </c>
      <c r="O6" s="15">
        <f>D6+L6+M6+N6</f>
        <v>13</v>
      </c>
    </row>
    <row r="7" spans="1:17" x14ac:dyDescent="0.25">
      <c r="A7" s="18" t="s">
        <v>126</v>
      </c>
      <c r="B7" s="15"/>
      <c r="C7" s="15"/>
      <c r="D7" s="15">
        <v>17</v>
      </c>
      <c r="E7" s="15">
        <v>7</v>
      </c>
      <c r="F7" s="49">
        <f>E7/D7</f>
        <v>0.41176470588235292</v>
      </c>
      <c r="G7" s="15">
        <v>4</v>
      </c>
      <c r="H7" s="15">
        <v>2</v>
      </c>
      <c r="I7" s="15">
        <v>0</v>
      </c>
      <c r="J7" s="15">
        <v>1</v>
      </c>
      <c r="K7" s="15">
        <v>0</v>
      </c>
      <c r="L7" s="15">
        <v>0</v>
      </c>
      <c r="M7" s="15">
        <v>1</v>
      </c>
      <c r="N7" s="15">
        <v>1</v>
      </c>
      <c r="O7" s="15">
        <f>D7+L7+M7+N7</f>
        <v>19</v>
      </c>
    </row>
    <row r="8" spans="1:17" x14ac:dyDescent="0.25">
      <c r="A8" s="18" t="s">
        <v>128</v>
      </c>
      <c r="B8" s="15"/>
      <c r="C8" s="15"/>
      <c r="D8" s="15">
        <v>18</v>
      </c>
      <c r="E8" s="15">
        <v>7</v>
      </c>
      <c r="F8" s="49">
        <f>E8/D8</f>
        <v>0.3888888888888889</v>
      </c>
      <c r="G8" s="15">
        <v>5</v>
      </c>
      <c r="H8" s="15">
        <v>1</v>
      </c>
      <c r="I8" s="15">
        <v>0</v>
      </c>
      <c r="J8" s="15">
        <v>1</v>
      </c>
      <c r="K8" s="15">
        <v>0</v>
      </c>
      <c r="L8" s="15">
        <v>0</v>
      </c>
      <c r="M8" s="15">
        <v>3</v>
      </c>
      <c r="N8" s="15">
        <v>0</v>
      </c>
      <c r="O8" s="15">
        <f>D8+L8+M8+N8</f>
        <v>21</v>
      </c>
    </row>
    <row r="9" spans="1:17" x14ac:dyDescent="0.25">
      <c r="A9" s="18" t="s">
        <v>132</v>
      </c>
      <c r="B9" s="15"/>
      <c r="C9" s="16"/>
      <c r="D9" s="15">
        <v>13</v>
      </c>
      <c r="E9" s="15">
        <v>5</v>
      </c>
      <c r="F9" s="49">
        <f>E9/D9</f>
        <v>0.38461538461538464</v>
      </c>
      <c r="G9" s="15">
        <v>5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f>D9+L9+M9+N9</f>
        <v>14</v>
      </c>
    </row>
    <row r="10" spans="1:17" x14ac:dyDescent="0.25">
      <c r="A10" s="18" t="s">
        <v>129</v>
      </c>
      <c r="B10" s="15"/>
      <c r="C10" s="16"/>
      <c r="D10" s="15">
        <v>17</v>
      </c>
      <c r="E10" s="15">
        <v>6</v>
      </c>
      <c r="F10" s="49">
        <f>E10/D10</f>
        <v>0.35294117647058826</v>
      </c>
      <c r="G10" s="15">
        <v>4</v>
      </c>
      <c r="H10" s="15">
        <v>2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f>D10+L10+M10+N10</f>
        <v>18</v>
      </c>
    </row>
    <row r="11" spans="1:17" x14ac:dyDescent="0.25">
      <c r="A11" s="18" t="s">
        <v>130</v>
      </c>
      <c r="B11" s="15"/>
      <c r="C11" s="15"/>
      <c r="D11" s="15">
        <v>11</v>
      </c>
      <c r="E11" s="15">
        <v>3</v>
      </c>
      <c r="F11" s="49">
        <f>E11/D11</f>
        <v>0.27272727272727271</v>
      </c>
      <c r="G11" s="15">
        <v>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3</v>
      </c>
      <c r="N11" s="15">
        <v>0</v>
      </c>
      <c r="O11" s="15">
        <f>D11+L11+M11+N11</f>
        <v>14</v>
      </c>
    </row>
    <row r="12" spans="1:17" x14ac:dyDescent="0.25">
      <c r="A12" s="18" t="s">
        <v>242</v>
      </c>
      <c r="B12" s="15"/>
      <c r="C12" s="15"/>
      <c r="D12" s="15">
        <v>8</v>
      </c>
      <c r="E12" s="15">
        <v>3</v>
      </c>
      <c r="F12" s="49">
        <f>E12/D12</f>
        <v>0.375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3</v>
      </c>
      <c r="N12" s="15">
        <v>0</v>
      </c>
      <c r="O12" s="15">
        <f>D12+L12+M12+N12</f>
        <v>11</v>
      </c>
    </row>
    <row r="13" spans="1:17" x14ac:dyDescent="0.25">
      <c r="A13" s="18" t="s">
        <v>127</v>
      </c>
      <c r="B13" s="15"/>
      <c r="C13" s="15"/>
      <c r="D13" s="15">
        <v>3</v>
      </c>
      <c r="E13" s="15">
        <v>2</v>
      </c>
      <c r="F13" s="49">
        <f>E13/D13</f>
        <v>0.66666666666666663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15">
        <v>1</v>
      </c>
      <c r="O13" s="15">
        <f>D13+L13+M13+N13</f>
        <v>6</v>
      </c>
    </row>
    <row r="14" spans="1:17" x14ac:dyDescent="0.25">
      <c r="A14" s="18" t="s">
        <v>133</v>
      </c>
      <c r="B14" s="15"/>
      <c r="C14" s="15"/>
      <c r="D14" s="15">
        <v>8</v>
      </c>
      <c r="E14" s="15">
        <v>1</v>
      </c>
      <c r="F14" s="49">
        <f>E14/D14</f>
        <v>0.125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>D14+L14+M14+N14</f>
        <v>8</v>
      </c>
    </row>
    <row r="15" spans="1:17" x14ac:dyDescent="0.25">
      <c r="A15" s="19" t="s">
        <v>235</v>
      </c>
      <c r="B15" s="21"/>
      <c r="C15" s="21"/>
      <c r="D15" s="20">
        <v>13</v>
      </c>
      <c r="E15" s="20">
        <v>2</v>
      </c>
      <c r="F15" s="49">
        <f>E15/D15</f>
        <v>0.15384615384615385</v>
      </c>
      <c r="G15" s="20">
        <v>2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2</v>
      </c>
      <c r="N15" s="20">
        <v>0</v>
      </c>
      <c r="O15" s="15">
        <f>D15+L15+M15+N15</f>
        <v>15</v>
      </c>
    </row>
    <row r="16" spans="1:17" x14ac:dyDescent="0.25">
      <c r="A16" s="14" t="s">
        <v>124</v>
      </c>
      <c r="B16" s="15"/>
      <c r="C16" s="16"/>
      <c r="D16" s="15">
        <v>14</v>
      </c>
      <c r="E16" s="15">
        <v>2</v>
      </c>
      <c r="F16" s="49">
        <f>E16/D16</f>
        <v>0.14285714285714285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7</v>
      </c>
      <c r="N16" s="15">
        <v>0</v>
      </c>
      <c r="O16" s="15">
        <f>D16+L16+M16+N16</f>
        <v>22</v>
      </c>
    </row>
    <row r="17" spans="1:17" x14ac:dyDescent="0.25">
      <c r="A17" s="18" t="s">
        <v>131</v>
      </c>
      <c r="B17" s="15"/>
      <c r="C17" s="16"/>
      <c r="D17" s="15">
        <v>5</v>
      </c>
      <c r="E17" s="15">
        <v>0</v>
      </c>
      <c r="F17" s="49">
        <f>E17/D17</f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>D17+L17+M17+N17</f>
        <v>5</v>
      </c>
    </row>
    <row r="18" spans="1:17" x14ac:dyDescent="0.25">
      <c r="A18" s="68" t="s">
        <v>243</v>
      </c>
      <c r="B18" s="66"/>
      <c r="C18" s="66"/>
      <c r="D18" s="20">
        <v>6</v>
      </c>
      <c r="E18" s="20">
        <v>1</v>
      </c>
      <c r="F18" s="49">
        <f t="shared" ref="F18" si="0">E18/D18</f>
        <v>0.16666666666666666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5">
        <f t="shared" ref="O18" si="1">D18+L18+M18+N18</f>
        <v>6</v>
      </c>
    </row>
    <row r="19" spans="1:17" x14ac:dyDescent="0.25">
      <c r="A19" s="18" t="s">
        <v>134</v>
      </c>
      <c r="B19" s="15"/>
      <c r="C19" s="15"/>
      <c r="D19" s="15">
        <v>9</v>
      </c>
      <c r="E19" s="15">
        <v>2</v>
      </c>
      <c r="F19" s="49">
        <f>E19/D19</f>
        <v>0.22222222222222221</v>
      </c>
      <c r="G19" s="15">
        <v>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>D19+L19+M19+N19</f>
        <v>9</v>
      </c>
    </row>
    <row r="20" spans="1:17" x14ac:dyDescent="0.25">
      <c r="A20" s="22" t="s">
        <v>19</v>
      </c>
      <c r="B20" s="23" t="s">
        <v>5</v>
      </c>
      <c r="C20" s="23" t="s">
        <v>6</v>
      </c>
      <c r="D20" s="12" t="s">
        <v>7</v>
      </c>
      <c r="E20" s="12" t="s">
        <v>8</v>
      </c>
      <c r="F20" s="24" t="s">
        <v>9</v>
      </c>
      <c r="G20" s="23" t="s">
        <v>10</v>
      </c>
      <c r="H20" s="23" t="s">
        <v>11</v>
      </c>
      <c r="I20" s="23" t="s">
        <v>12</v>
      </c>
      <c r="J20" s="12" t="s">
        <v>13</v>
      </c>
      <c r="K20" s="12" t="s">
        <v>14</v>
      </c>
      <c r="L20" s="23" t="s">
        <v>15</v>
      </c>
      <c r="M20" s="23" t="s">
        <v>16</v>
      </c>
      <c r="N20" s="12" t="s">
        <v>17</v>
      </c>
      <c r="O20" s="12" t="s">
        <v>18</v>
      </c>
    </row>
    <row r="21" spans="1:17" x14ac:dyDescent="0.25">
      <c r="A21" s="25" t="s">
        <v>20</v>
      </c>
      <c r="B21" s="26">
        <v>6</v>
      </c>
      <c r="C21" s="15"/>
      <c r="D21" s="26">
        <f>SUM(D5:D19)</f>
        <v>163</v>
      </c>
      <c r="E21" s="26">
        <f>SUM(E5:E19)</f>
        <v>53</v>
      </c>
      <c r="F21" s="17">
        <f>E21/D21</f>
        <v>0.32515337423312884</v>
      </c>
      <c r="G21" s="26">
        <f>SUM(G5:G19)</f>
        <v>45</v>
      </c>
      <c r="H21" s="26">
        <f>SUM(H5:H19)</f>
        <v>6</v>
      </c>
      <c r="I21" s="26">
        <f>SUM(I5:I19)</f>
        <v>0</v>
      </c>
      <c r="J21" s="26">
        <f>SUM(J5:J19)</f>
        <v>2</v>
      </c>
      <c r="K21" s="26">
        <f>SUM(K5:K19)</f>
        <v>0</v>
      </c>
      <c r="L21" s="26">
        <f>SUM(L5:L19)</f>
        <v>2</v>
      </c>
      <c r="M21" s="26">
        <f>SUM(M5:M19)</f>
        <v>24</v>
      </c>
      <c r="N21" s="26">
        <f>SUM(N5:N19)</f>
        <v>2</v>
      </c>
      <c r="O21" s="26">
        <f>D21+L21+M21+N21</f>
        <v>191</v>
      </c>
    </row>
    <row r="22" spans="1:17" x14ac:dyDescent="0.25">
      <c r="A22" s="12" t="s">
        <v>21</v>
      </c>
      <c r="B22" s="12" t="s">
        <v>22</v>
      </c>
      <c r="C22" s="12" t="s">
        <v>23</v>
      </c>
      <c r="D22" s="12" t="s">
        <v>24</v>
      </c>
      <c r="E22" s="88" t="s">
        <v>21</v>
      </c>
      <c r="F22" s="88"/>
      <c r="G22" s="88"/>
      <c r="H22" s="89"/>
      <c r="I22" s="12" t="s">
        <v>22</v>
      </c>
      <c r="J22" s="57" t="s">
        <v>23</v>
      </c>
      <c r="K22" s="12" t="s">
        <v>24</v>
      </c>
      <c r="M22" s="63"/>
      <c r="N22" s="28"/>
      <c r="O22" s="29"/>
      <c r="P22" s="29"/>
      <c r="Q22" s="29"/>
    </row>
    <row r="23" spans="1:17" x14ac:dyDescent="0.25">
      <c r="A23" s="18" t="s">
        <v>136</v>
      </c>
      <c r="B23" s="15"/>
      <c r="C23" s="15"/>
      <c r="D23" s="15"/>
      <c r="E23" s="32"/>
      <c r="F23" s="32"/>
      <c r="G23" s="32"/>
      <c r="H23" s="33"/>
      <c r="I23" s="30"/>
      <c r="J23" s="34"/>
      <c r="K23" s="30"/>
      <c r="M23" s="28"/>
      <c r="N23" s="28"/>
      <c r="O23" s="29"/>
      <c r="P23" s="29"/>
      <c r="Q23" s="29"/>
    </row>
    <row r="24" spans="1:17" x14ac:dyDescent="0.25">
      <c r="A24" s="35" t="s">
        <v>137</v>
      </c>
      <c r="B24" s="15">
        <v>1</v>
      </c>
      <c r="C24" s="15">
        <v>0</v>
      </c>
      <c r="D24" s="15"/>
      <c r="E24" s="32"/>
      <c r="F24" s="32"/>
      <c r="G24" s="32"/>
      <c r="H24" s="33"/>
      <c r="I24" s="30"/>
      <c r="J24" s="34"/>
      <c r="K24" s="30"/>
      <c r="M24" s="28"/>
      <c r="N24" s="28"/>
      <c r="O24" s="29"/>
      <c r="P24" s="29"/>
      <c r="Q24" s="29"/>
    </row>
    <row r="25" spans="1:17" x14ac:dyDescent="0.25">
      <c r="A25" s="18" t="s">
        <v>138</v>
      </c>
      <c r="B25" s="15"/>
      <c r="C25" s="15"/>
      <c r="D25" s="15"/>
      <c r="E25" s="32"/>
      <c r="F25" s="32"/>
      <c r="G25" s="32"/>
      <c r="H25" s="33"/>
      <c r="I25" s="30"/>
      <c r="J25" s="34"/>
      <c r="K25" s="30"/>
      <c r="M25" s="28"/>
      <c r="N25" s="28"/>
      <c r="O25" s="29"/>
      <c r="P25" s="29"/>
      <c r="Q25" s="29"/>
    </row>
    <row r="26" spans="1:17" x14ac:dyDescent="0.25">
      <c r="A26" s="18" t="s">
        <v>139</v>
      </c>
      <c r="B26" s="15">
        <v>0</v>
      </c>
      <c r="C26" s="15">
        <v>1</v>
      </c>
      <c r="D26" s="15"/>
      <c r="E26" s="32"/>
      <c r="F26" s="32"/>
      <c r="G26" s="32"/>
      <c r="H26" s="33"/>
      <c r="I26" s="30"/>
      <c r="J26" s="34"/>
      <c r="K26" s="30"/>
      <c r="M26" s="28"/>
      <c r="N26" s="28"/>
      <c r="O26" s="29"/>
      <c r="P26" s="29"/>
      <c r="Q26" s="29"/>
    </row>
    <row r="27" spans="1:17" x14ac:dyDescent="0.25">
      <c r="A27" s="18" t="s">
        <v>140</v>
      </c>
      <c r="B27" s="15">
        <v>0</v>
      </c>
      <c r="C27" s="15">
        <v>2</v>
      </c>
      <c r="D27" s="15"/>
      <c r="E27" s="32"/>
      <c r="F27" s="32"/>
      <c r="G27" s="32"/>
      <c r="H27" s="33"/>
      <c r="I27" s="30"/>
      <c r="J27" s="34"/>
      <c r="K27" s="30"/>
      <c r="M27" s="28"/>
      <c r="N27" s="28"/>
      <c r="O27" s="29"/>
      <c r="P27" s="29"/>
      <c r="Q27" s="29"/>
    </row>
    <row r="28" spans="1:17" x14ac:dyDescent="0.25">
      <c r="A28" s="19" t="s">
        <v>141</v>
      </c>
      <c r="B28" s="20">
        <v>0</v>
      </c>
      <c r="C28" s="20">
        <v>1</v>
      </c>
      <c r="D28" s="20"/>
      <c r="E28" s="32"/>
      <c r="F28" s="32"/>
      <c r="G28" s="32"/>
      <c r="H28" s="33"/>
      <c r="I28" s="30"/>
      <c r="J28" s="34"/>
      <c r="K28" s="30"/>
      <c r="M28" s="28"/>
      <c r="N28" s="28"/>
      <c r="O28" s="29"/>
      <c r="P28" s="29"/>
      <c r="Q28" s="29"/>
    </row>
    <row r="29" spans="1:17" x14ac:dyDescent="0.25">
      <c r="A29" s="53" t="s">
        <v>127</v>
      </c>
      <c r="B29" s="20">
        <v>1</v>
      </c>
      <c r="C29" s="20">
        <v>0</v>
      </c>
      <c r="D29" s="20"/>
      <c r="E29" s="32"/>
      <c r="F29" s="32"/>
      <c r="G29" s="32"/>
      <c r="H29" s="33"/>
      <c r="I29" s="30"/>
      <c r="J29" s="34"/>
      <c r="K29" s="30"/>
      <c r="M29" s="28"/>
      <c r="N29" s="28"/>
      <c r="O29" s="11"/>
      <c r="P29" s="11"/>
      <c r="Q29" s="11"/>
    </row>
    <row r="30" spans="1:17" x14ac:dyDescent="0.25">
      <c r="A30" s="12" t="s">
        <v>19</v>
      </c>
      <c r="B30" s="39" t="s">
        <v>22</v>
      </c>
      <c r="C30" s="39" t="s">
        <v>23</v>
      </c>
      <c r="D30" s="39" t="s">
        <v>24</v>
      </c>
      <c r="E30" s="41"/>
      <c r="F30" s="41"/>
      <c r="G30" s="41"/>
      <c r="H30" s="42"/>
      <c r="I30" s="12" t="s">
        <v>22</v>
      </c>
      <c r="J30" s="27" t="s">
        <v>23</v>
      </c>
      <c r="K30" s="12" t="s">
        <v>24</v>
      </c>
      <c r="M30" s="28"/>
      <c r="N30" s="28"/>
      <c r="O30" s="11"/>
      <c r="P30" s="11"/>
      <c r="Q30" s="11"/>
    </row>
    <row r="31" spans="1:17" x14ac:dyDescent="0.25">
      <c r="A31" s="23" t="s">
        <v>20</v>
      </c>
      <c r="B31" s="26">
        <v>2</v>
      </c>
      <c r="C31" s="26">
        <v>4</v>
      </c>
      <c r="D31" s="26"/>
      <c r="E31" s="87" t="s">
        <v>20</v>
      </c>
      <c r="F31" s="87"/>
      <c r="G31" s="87"/>
      <c r="H31" s="87"/>
      <c r="I31" s="12"/>
      <c r="J31" s="39"/>
      <c r="K31" s="39"/>
      <c r="M31" s="43"/>
      <c r="N31" s="43"/>
      <c r="O31" s="11"/>
      <c r="P31" s="11"/>
      <c r="Q31" s="11"/>
    </row>
  </sheetData>
  <mergeCells count="5">
    <mergeCell ref="E31:H31"/>
    <mergeCell ref="A2:D2"/>
    <mergeCell ref="M1:O1"/>
    <mergeCell ref="M2:O2"/>
    <mergeCell ref="E22:H2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N19" sqref="N19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6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2"/>
      <c r="L1" s="90" t="s">
        <v>27</v>
      </c>
      <c r="M1" s="90"/>
      <c r="N1" s="90"/>
      <c r="O1" s="90"/>
      <c r="P1" s="90"/>
    </row>
    <row r="2" spans="1:17" ht="16.5" thickBot="1" x14ac:dyDescent="0.3">
      <c r="A2" s="84" t="s">
        <v>2</v>
      </c>
      <c r="B2" s="84"/>
      <c r="C2" s="84"/>
      <c r="D2" s="84"/>
      <c r="F2" s="2"/>
      <c r="G2" s="2"/>
      <c r="H2" s="2"/>
      <c r="I2" s="5"/>
      <c r="J2" s="1" t="s">
        <v>3</v>
      </c>
      <c r="K2" s="2"/>
      <c r="L2" s="86" t="s">
        <v>26</v>
      </c>
      <c r="M2" s="86"/>
      <c r="N2" s="86"/>
      <c r="O2" s="86"/>
      <c r="P2" s="86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7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31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81" t="s">
        <v>62</v>
      </c>
      <c r="B5" s="15"/>
      <c r="C5" s="76" t="s">
        <v>238</v>
      </c>
      <c r="D5" s="76">
        <v>33</v>
      </c>
      <c r="E5" s="76">
        <v>15</v>
      </c>
      <c r="F5" s="49">
        <f>E5/D5</f>
        <v>0.45454545454545453</v>
      </c>
      <c r="G5" s="76">
        <v>6</v>
      </c>
      <c r="H5" s="76">
        <v>5</v>
      </c>
      <c r="I5" s="76">
        <v>1</v>
      </c>
      <c r="J5" s="76">
        <v>3</v>
      </c>
      <c r="K5" s="76">
        <v>0</v>
      </c>
      <c r="L5" s="76">
        <v>0</v>
      </c>
      <c r="M5" s="76">
        <v>2</v>
      </c>
      <c r="N5" s="76">
        <v>0</v>
      </c>
      <c r="O5" s="15">
        <f>D5+L5+M5+N5</f>
        <v>35</v>
      </c>
    </row>
    <row r="6" spans="1:17" x14ac:dyDescent="0.25">
      <c r="A6" s="81" t="s">
        <v>67</v>
      </c>
      <c r="B6" s="15"/>
      <c r="C6" s="75">
        <v>9</v>
      </c>
      <c r="D6" s="75">
        <v>22</v>
      </c>
      <c r="E6" s="76">
        <v>10</v>
      </c>
      <c r="F6" s="49">
        <f t="shared" ref="F6:F17" si="0">E6/D6</f>
        <v>0.45454545454545453</v>
      </c>
      <c r="G6" s="76">
        <v>8</v>
      </c>
      <c r="H6" s="76">
        <v>0</v>
      </c>
      <c r="I6" s="76">
        <v>0</v>
      </c>
      <c r="J6" s="76">
        <v>2</v>
      </c>
      <c r="K6" s="76">
        <v>0</v>
      </c>
      <c r="L6" s="76">
        <v>0</v>
      </c>
      <c r="M6" s="76">
        <v>8</v>
      </c>
      <c r="N6" s="76">
        <v>2</v>
      </c>
      <c r="O6" s="15">
        <f>D6+L6+M6+N6</f>
        <v>32</v>
      </c>
    </row>
    <row r="7" spans="1:17" x14ac:dyDescent="0.25">
      <c r="A7" s="81" t="s">
        <v>61</v>
      </c>
      <c r="B7" s="66"/>
      <c r="C7" s="75">
        <v>7</v>
      </c>
      <c r="D7" s="76">
        <v>7</v>
      </c>
      <c r="E7" s="76">
        <v>3</v>
      </c>
      <c r="F7" s="49">
        <f>E7/D7</f>
        <v>0.42857142857142855</v>
      </c>
      <c r="G7" s="76">
        <v>2</v>
      </c>
      <c r="H7" s="76">
        <v>1</v>
      </c>
      <c r="I7" s="76">
        <v>0</v>
      </c>
      <c r="J7" s="76">
        <v>0</v>
      </c>
      <c r="K7" s="76">
        <v>0</v>
      </c>
      <c r="L7" s="76">
        <v>0</v>
      </c>
      <c r="M7" s="76">
        <v>2</v>
      </c>
      <c r="N7" s="76">
        <v>0</v>
      </c>
      <c r="O7" s="15">
        <f>D7+L7+M7+N7</f>
        <v>9</v>
      </c>
    </row>
    <row r="8" spans="1:17" x14ac:dyDescent="0.25">
      <c r="A8" s="81" t="s">
        <v>60</v>
      </c>
      <c r="B8" s="15"/>
      <c r="C8" s="77">
        <v>8</v>
      </c>
      <c r="D8" s="77">
        <v>31</v>
      </c>
      <c r="E8" s="77">
        <v>13</v>
      </c>
      <c r="F8" s="49">
        <f>E8/D8</f>
        <v>0.41935483870967744</v>
      </c>
      <c r="G8" s="77">
        <v>11</v>
      </c>
      <c r="H8" s="76">
        <v>0</v>
      </c>
      <c r="I8" s="77">
        <v>1</v>
      </c>
      <c r="J8" s="77">
        <v>1</v>
      </c>
      <c r="K8" s="76">
        <v>0</v>
      </c>
      <c r="L8" s="76">
        <v>0</v>
      </c>
      <c r="M8" s="77">
        <v>6</v>
      </c>
      <c r="N8" s="76">
        <v>0</v>
      </c>
      <c r="O8" s="15">
        <f>D8+L8+M8+N8</f>
        <v>37</v>
      </c>
    </row>
    <row r="9" spans="1:17" x14ac:dyDescent="0.25">
      <c r="A9" s="81" t="s">
        <v>63</v>
      </c>
      <c r="B9" s="15"/>
      <c r="C9" s="75">
        <v>5</v>
      </c>
      <c r="D9" s="76">
        <v>28</v>
      </c>
      <c r="E9" s="76">
        <v>11</v>
      </c>
      <c r="F9" s="49">
        <f>E9/D9</f>
        <v>0.39285714285714285</v>
      </c>
      <c r="G9" s="76">
        <v>11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1</v>
      </c>
      <c r="N9" s="76">
        <v>2</v>
      </c>
      <c r="O9" s="15">
        <f>D9+L9+M9+N9</f>
        <v>31</v>
      </c>
    </row>
    <row r="10" spans="1:17" x14ac:dyDescent="0.25">
      <c r="A10" s="81" t="s">
        <v>208</v>
      </c>
      <c r="B10" s="15"/>
      <c r="C10" s="75">
        <v>3</v>
      </c>
      <c r="D10" s="76">
        <v>17</v>
      </c>
      <c r="E10" s="76">
        <v>5</v>
      </c>
      <c r="F10" s="49">
        <f t="shared" si="0"/>
        <v>0.29411764705882354</v>
      </c>
      <c r="G10" s="76">
        <v>3</v>
      </c>
      <c r="H10" s="76">
        <v>1</v>
      </c>
      <c r="I10" s="76">
        <v>0</v>
      </c>
      <c r="J10" s="76">
        <v>1</v>
      </c>
      <c r="K10" s="76">
        <v>0</v>
      </c>
      <c r="L10" s="76">
        <v>0</v>
      </c>
      <c r="M10" s="76">
        <v>2</v>
      </c>
      <c r="N10" s="76">
        <v>1</v>
      </c>
      <c r="O10" s="15">
        <f t="shared" ref="O10:O17" si="1">D10+L10+M10+N10</f>
        <v>20</v>
      </c>
    </row>
    <row r="11" spans="1:17" x14ac:dyDescent="0.25">
      <c r="A11" s="81" t="s">
        <v>65</v>
      </c>
      <c r="B11" s="15"/>
      <c r="C11" s="76">
        <v>9</v>
      </c>
      <c r="D11" s="76">
        <v>15</v>
      </c>
      <c r="E11" s="76">
        <v>4</v>
      </c>
      <c r="F11" s="49">
        <f>E11/D11</f>
        <v>0.26666666666666666</v>
      </c>
      <c r="G11" s="76">
        <v>2</v>
      </c>
      <c r="H11" s="76">
        <v>2</v>
      </c>
      <c r="I11" s="76">
        <v>0</v>
      </c>
      <c r="J11" s="76">
        <v>0</v>
      </c>
      <c r="K11" s="76">
        <v>0</v>
      </c>
      <c r="L11" s="76">
        <v>0</v>
      </c>
      <c r="M11" s="76">
        <v>4</v>
      </c>
      <c r="N11" s="76">
        <v>0</v>
      </c>
      <c r="O11" s="15">
        <f>D11+L11+M11+N11</f>
        <v>19</v>
      </c>
    </row>
    <row r="12" spans="1:17" x14ac:dyDescent="0.25">
      <c r="A12" s="82" t="s">
        <v>239</v>
      </c>
      <c r="B12" s="15"/>
      <c r="C12" s="78">
        <v>3</v>
      </c>
      <c r="D12" s="77">
        <v>8</v>
      </c>
      <c r="E12" s="77">
        <v>2</v>
      </c>
      <c r="F12" s="49">
        <f>E12/D12</f>
        <v>0.25</v>
      </c>
      <c r="G12" s="77">
        <v>2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7">
        <v>1</v>
      </c>
      <c r="N12" s="76">
        <v>0</v>
      </c>
      <c r="O12" s="15">
        <f>D12+L12+M12+N12</f>
        <v>9</v>
      </c>
    </row>
    <row r="13" spans="1:17" x14ac:dyDescent="0.25">
      <c r="A13" s="81" t="s">
        <v>59</v>
      </c>
      <c r="B13" s="15"/>
      <c r="C13" s="75">
        <v>2</v>
      </c>
      <c r="D13" s="76">
        <v>17</v>
      </c>
      <c r="E13" s="76">
        <v>4</v>
      </c>
      <c r="F13" s="49">
        <f>E13/D13</f>
        <v>0.23529411764705882</v>
      </c>
      <c r="G13" s="76">
        <v>4</v>
      </c>
      <c r="H13" s="76">
        <v>0</v>
      </c>
      <c r="I13" s="76">
        <v>0</v>
      </c>
      <c r="J13" s="76">
        <v>0</v>
      </c>
      <c r="K13" s="76">
        <v>0</v>
      </c>
      <c r="L13" s="76">
        <v>2</v>
      </c>
      <c r="M13" s="76">
        <v>1</v>
      </c>
      <c r="N13" s="76">
        <v>1</v>
      </c>
      <c r="O13" s="15">
        <f>D13+L13+M13+N13</f>
        <v>21</v>
      </c>
    </row>
    <row r="14" spans="1:17" x14ac:dyDescent="0.25">
      <c r="A14" s="81" t="s">
        <v>66</v>
      </c>
      <c r="B14" s="66"/>
      <c r="C14" s="76">
        <v>6</v>
      </c>
      <c r="D14" s="76">
        <v>22</v>
      </c>
      <c r="E14" s="76">
        <v>5</v>
      </c>
      <c r="F14" s="49">
        <f t="shared" si="0"/>
        <v>0.22727272727272727</v>
      </c>
      <c r="G14" s="76">
        <v>5</v>
      </c>
      <c r="H14" s="76">
        <v>0</v>
      </c>
      <c r="I14" s="76">
        <v>0</v>
      </c>
      <c r="J14" s="76">
        <v>0</v>
      </c>
      <c r="K14" s="76">
        <v>0</v>
      </c>
      <c r="L14" s="76">
        <v>1</v>
      </c>
      <c r="M14" s="76">
        <v>5</v>
      </c>
      <c r="N14" s="76">
        <v>2</v>
      </c>
      <c r="O14" s="15">
        <f t="shared" si="1"/>
        <v>30</v>
      </c>
    </row>
    <row r="15" spans="1:17" x14ac:dyDescent="0.25">
      <c r="A15" s="83" t="s">
        <v>209</v>
      </c>
      <c r="B15" s="15"/>
      <c r="C15" s="79">
        <v>2</v>
      </c>
      <c r="D15" s="80">
        <v>9</v>
      </c>
      <c r="E15" s="80">
        <v>2</v>
      </c>
      <c r="F15" s="49">
        <f>E15/D15</f>
        <v>0.22222222222222221</v>
      </c>
      <c r="G15" s="80">
        <v>2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15">
        <f t="shared" si="1"/>
        <v>9</v>
      </c>
    </row>
    <row r="16" spans="1:17" x14ac:dyDescent="0.25">
      <c r="A16" s="101" t="s">
        <v>249</v>
      </c>
      <c r="B16" s="21"/>
      <c r="C16" s="20"/>
      <c r="D16" s="20">
        <v>5</v>
      </c>
      <c r="E16" s="20">
        <v>1</v>
      </c>
      <c r="F16" s="49">
        <f>E16/D16</f>
        <v>0.2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15">
        <f t="shared" si="1"/>
        <v>6</v>
      </c>
    </row>
    <row r="17" spans="1:17" x14ac:dyDescent="0.25">
      <c r="A17" s="81" t="s">
        <v>64</v>
      </c>
      <c r="B17" s="15"/>
      <c r="C17" s="76">
        <v>4</v>
      </c>
      <c r="D17" s="76">
        <v>17</v>
      </c>
      <c r="E17" s="76">
        <v>3</v>
      </c>
      <c r="F17" s="49">
        <f>E17/D17</f>
        <v>0.17647058823529413</v>
      </c>
      <c r="G17" s="76">
        <v>2</v>
      </c>
      <c r="H17" s="76">
        <v>1</v>
      </c>
      <c r="I17" s="76">
        <v>0</v>
      </c>
      <c r="J17" s="76">
        <v>0</v>
      </c>
      <c r="K17" s="76">
        <v>0</v>
      </c>
      <c r="L17" s="76">
        <v>1</v>
      </c>
      <c r="M17" s="76">
        <v>6</v>
      </c>
      <c r="N17" s="76">
        <v>2</v>
      </c>
      <c r="O17" s="15">
        <f>D17+L17+M17+N17</f>
        <v>26</v>
      </c>
    </row>
    <row r="18" spans="1:17" x14ac:dyDescent="0.25">
      <c r="A18" s="83" t="s">
        <v>224</v>
      </c>
      <c r="B18" s="66"/>
      <c r="C18" s="79">
        <v>2</v>
      </c>
      <c r="D18" s="80">
        <v>7</v>
      </c>
      <c r="E18" s="80">
        <v>0</v>
      </c>
      <c r="F18" s="49">
        <f>E18/D18</f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80">
        <v>1</v>
      </c>
      <c r="N18" s="80">
        <v>1</v>
      </c>
      <c r="O18" s="15">
        <f>D18+L18+M18+N18</f>
        <v>9</v>
      </c>
    </row>
    <row r="19" spans="1:17" x14ac:dyDescent="0.25">
      <c r="A19" s="22" t="s">
        <v>19</v>
      </c>
      <c r="B19" s="23" t="s">
        <v>5</v>
      </c>
      <c r="C19" s="23" t="s">
        <v>6</v>
      </c>
      <c r="D19" s="23" t="s">
        <v>7</v>
      </c>
      <c r="E19" s="23" t="s">
        <v>8</v>
      </c>
      <c r="F19" s="24" t="s">
        <v>9</v>
      </c>
      <c r="G19" s="23" t="s">
        <v>10</v>
      </c>
      <c r="H19" s="23" t="s">
        <v>11</v>
      </c>
      <c r="I19" s="23" t="s">
        <v>12</v>
      </c>
      <c r="J19" s="44" t="s">
        <v>13</v>
      </c>
      <c r="K19" s="23" t="s">
        <v>14</v>
      </c>
      <c r="L19" s="23" t="s">
        <v>15</v>
      </c>
      <c r="M19" s="23" t="s">
        <v>16</v>
      </c>
      <c r="N19" s="23" t="s">
        <v>17</v>
      </c>
      <c r="O19" s="23" t="s">
        <v>18</v>
      </c>
    </row>
    <row r="20" spans="1:17" x14ac:dyDescent="0.25">
      <c r="A20" s="25" t="s">
        <v>20</v>
      </c>
      <c r="B20" s="26">
        <v>9</v>
      </c>
      <c r="C20" s="15"/>
      <c r="D20" s="26">
        <f>SUM(D5:D18)</f>
        <v>238</v>
      </c>
      <c r="E20" s="62">
        <f>SUM(E5:E18)</f>
        <v>78</v>
      </c>
      <c r="F20" s="17">
        <f>E20/D20</f>
        <v>0.32773109243697479</v>
      </c>
      <c r="G20" s="26">
        <f>SUM(G5:G18)</f>
        <v>59</v>
      </c>
      <c r="H20" s="26">
        <f>SUM(H5:H18)</f>
        <v>10</v>
      </c>
      <c r="I20" s="26">
        <f>SUM(I5:I18)</f>
        <v>2</v>
      </c>
      <c r="J20" s="45">
        <f>SUM(J5:J18)</f>
        <v>7</v>
      </c>
      <c r="K20" s="26">
        <f>SUM(K5:K18)</f>
        <v>0</v>
      </c>
      <c r="L20" s="26">
        <f>SUM(L5:L18)</f>
        <v>4</v>
      </c>
      <c r="M20" s="26">
        <f>SUM(M5:M18)</f>
        <v>40</v>
      </c>
      <c r="N20" s="26">
        <f>SUM(N5:N18)</f>
        <v>11</v>
      </c>
      <c r="O20" s="26">
        <f>D20+L20+M20+N20</f>
        <v>293</v>
      </c>
    </row>
    <row r="21" spans="1:17" x14ac:dyDescent="0.25">
      <c r="A21" s="12" t="s">
        <v>21</v>
      </c>
      <c r="B21" s="12" t="s">
        <v>22</v>
      </c>
      <c r="C21" s="12" t="s">
        <v>23</v>
      </c>
      <c r="D21" s="12" t="s">
        <v>24</v>
      </c>
      <c r="E21" s="91" t="s">
        <v>21</v>
      </c>
      <c r="F21" s="88"/>
      <c r="G21" s="88"/>
      <c r="H21" s="89"/>
      <c r="I21" s="12" t="s">
        <v>22</v>
      </c>
      <c r="J21" s="57" t="s">
        <v>23</v>
      </c>
      <c r="K21" s="12" t="s">
        <v>24</v>
      </c>
      <c r="M21" s="63"/>
      <c r="N21" s="28"/>
      <c r="O21" s="29"/>
      <c r="P21" s="29"/>
      <c r="Q21" s="29"/>
    </row>
    <row r="22" spans="1:17" x14ac:dyDescent="0.25">
      <c r="A22" s="18" t="s">
        <v>68</v>
      </c>
      <c r="B22" s="15">
        <v>3</v>
      </c>
      <c r="C22" s="15">
        <v>0</v>
      </c>
      <c r="D22" s="15"/>
      <c r="E22" s="32"/>
      <c r="F22" s="32"/>
      <c r="G22" s="32"/>
      <c r="H22" s="33"/>
      <c r="I22" s="30"/>
      <c r="J22" s="34"/>
      <c r="K22" s="30"/>
      <c r="M22" s="28"/>
      <c r="N22" s="28"/>
      <c r="O22" s="29"/>
      <c r="P22" s="29"/>
      <c r="Q22" s="29"/>
    </row>
    <row r="23" spans="1:17" x14ac:dyDescent="0.25">
      <c r="A23" s="35" t="s">
        <v>69</v>
      </c>
      <c r="B23" s="15"/>
      <c r="C23" s="15"/>
      <c r="D23" s="15"/>
      <c r="E23" s="32"/>
      <c r="F23" s="32"/>
      <c r="G23" s="32"/>
      <c r="H23" s="33"/>
      <c r="I23" s="30"/>
      <c r="J23" s="34"/>
      <c r="K23" s="30"/>
      <c r="M23" s="28"/>
      <c r="N23" s="28"/>
      <c r="O23" s="29"/>
      <c r="P23" s="29"/>
      <c r="Q23" s="29"/>
    </row>
    <row r="24" spans="1:17" x14ac:dyDescent="0.25">
      <c r="A24" s="18" t="s">
        <v>70</v>
      </c>
      <c r="B24" s="15">
        <v>1</v>
      </c>
      <c r="C24" s="15">
        <v>1</v>
      </c>
      <c r="D24" s="15">
        <v>1</v>
      </c>
      <c r="E24" s="32"/>
      <c r="F24" s="32"/>
      <c r="G24" s="32"/>
      <c r="H24" s="33"/>
      <c r="I24" s="30"/>
      <c r="J24" s="34"/>
      <c r="K24" s="30"/>
      <c r="M24" s="28"/>
      <c r="N24" s="28"/>
      <c r="O24" s="29"/>
      <c r="P24" s="29"/>
      <c r="Q24" s="29"/>
    </row>
    <row r="25" spans="1:17" x14ac:dyDescent="0.25">
      <c r="A25" s="18" t="s">
        <v>71</v>
      </c>
      <c r="B25" s="15">
        <v>1</v>
      </c>
      <c r="C25" s="15">
        <v>0</v>
      </c>
      <c r="D25" s="15"/>
      <c r="E25" s="32"/>
      <c r="F25" s="32"/>
      <c r="G25" s="32"/>
      <c r="H25" s="33"/>
      <c r="I25" s="30"/>
      <c r="J25" s="34"/>
      <c r="K25" s="30"/>
      <c r="M25" s="28"/>
      <c r="N25" s="28"/>
      <c r="O25" s="29"/>
      <c r="P25" s="29"/>
      <c r="Q25" s="29"/>
    </row>
    <row r="26" spans="1:17" x14ac:dyDescent="0.25">
      <c r="A26" s="18" t="s">
        <v>240</v>
      </c>
      <c r="B26" s="15">
        <v>0</v>
      </c>
      <c r="C26" s="15">
        <v>1</v>
      </c>
      <c r="D26" s="15"/>
      <c r="E26" s="32"/>
      <c r="F26" s="32"/>
      <c r="G26" s="32"/>
      <c r="H26" s="33"/>
      <c r="I26" s="30"/>
      <c r="J26" s="34"/>
      <c r="K26" s="30"/>
      <c r="M26" s="28"/>
      <c r="N26" s="28"/>
      <c r="O26" s="29"/>
      <c r="P26" s="29"/>
      <c r="Q26" s="29"/>
    </row>
    <row r="27" spans="1:17" x14ac:dyDescent="0.25">
      <c r="A27" s="19" t="s">
        <v>247</v>
      </c>
      <c r="B27" s="20">
        <v>1</v>
      </c>
      <c r="C27" s="20">
        <v>0</v>
      </c>
      <c r="D27" s="20"/>
      <c r="E27" s="32"/>
      <c r="F27" s="32"/>
      <c r="G27" s="32"/>
      <c r="H27" s="33"/>
      <c r="I27" s="30"/>
      <c r="J27" s="34"/>
      <c r="K27" s="30"/>
      <c r="M27" s="28"/>
      <c r="N27" s="28"/>
      <c r="O27" s="29"/>
      <c r="P27" s="29"/>
      <c r="Q27" s="29"/>
    </row>
    <row r="28" spans="1:17" x14ac:dyDescent="0.25">
      <c r="A28" s="53" t="s">
        <v>248</v>
      </c>
      <c r="B28" s="20">
        <v>0</v>
      </c>
      <c r="C28" s="20">
        <v>1</v>
      </c>
      <c r="D28" s="20"/>
      <c r="E28" s="32"/>
      <c r="F28" s="32"/>
      <c r="G28" s="32"/>
      <c r="H28" s="33"/>
      <c r="I28" s="30"/>
      <c r="J28" s="34"/>
      <c r="K28" s="30"/>
      <c r="M28" s="28"/>
      <c r="N28" s="28"/>
      <c r="O28" s="11"/>
      <c r="P28" s="11"/>
      <c r="Q28" s="11"/>
    </row>
    <row r="29" spans="1:17" x14ac:dyDescent="0.25">
      <c r="A29" s="12" t="s">
        <v>19</v>
      </c>
      <c r="B29" s="39" t="s">
        <v>22</v>
      </c>
      <c r="C29" s="39" t="s">
        <v>23</v>
      </c>
      <c r="D29" s="39" t="s">
        <v>24</v>
      </c>
      <c r="E29" s="41"/>
      <c r="F29" s="41"/>
      <c r="G29" s="41"/>
      <c r="H29" s="42"/>
      <c r="I29" s="12" t="s">
        <v>22</v>
      </c>
      <c r="J29" s="27" t="s">
        <v>23</v>
      </c>
      <c r="K29" s="12" t="s">
        <v>24</v>
      </c>
      <c r="M29" s="28"/>
      <c r="N29" s="28"/>
      <c r="O29" s="11"/>
      <c r="P29" s="11"/>
      <c r="Q29" s="11"/>
    </row>
    <row r="30" spans="1:17" x14ac:dyDescent="0.25">
      <c r="A30" s="23" t="s">
        <v>20</v>
      </c>
      <c r="B30" s="26">
        <v>6</v>
      </c>
      <c r="C30" s="26">
        <v>3</v>
      </c>
      <c r="D30" s="26"/>
      <c r="E30" s="87" t="s">
        <v>20</v>
      </c>
      <c r="F30" s="87"/>
      <c r="G30" s="87"/>
      <c r="H30" s="87"/>
      <c r="I30" s="12"/>
      <c r="J30" s="39"/>
      <c r="K30" s="39"/>
      <c r="M30" s="43"/>
      <c r="N30" s="43"/>
      <c r="O30" s="11"/>
      <c r="P30" s="11"/>
      <c r="Q30" s="11"/>
    </row>
  </sheetData>
  <mergeCells count="5">
    <mergeCell ref="E30:H30"/>
    <mergeCell ref="A2:D2"/>
    <mergeCell ref="L1:P1"/>
    <mergeCell ref="L2:P2"/>
    <mergeCell ref="E21:H2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G20" sqref="G20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2"/>
      <c r="L1" s="95" t="s">
        <v>102</v>
      </c>
      <c r="M1" s="95"/>
      <c r="N1" s="95"/>
      <c r="P1" s="58"/>
    </row>
    <row r="2" spans="1:17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96" t="s">
        <v>3</v>
      </c>
      <c r="K2" s="96"/>
      <c r="L2" s="97" t="s">
        <v>26</v>
      </c>
      <c r="M2" s="97"/>
      <c r="N2" s="97"/>
    </row>
    <row r="3" spans="1:17" x14ac:dyDescent="0.25">
      <c r="P3" s="2"/>
      <c r="Q3" s="10"/>
    </row>
    <row r="4" spans="1:17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14" t="s">
        <v>103</v>
      </c>
      <c r="B5" s="15"/>
      <c r="C5" s="16"/>
      <c r="D5" s="15">
        <v>7</v>
      </c>
      <c r="E5" s="15">
        <v>2</v>
      </c>
      <c r="F5" s="49">
        <f t="shared" ref="F5:F10" si="0">E5/D5</f>
        <v>0.2857142857142857</v>
      </c>
      <c r="G5" s="15">
        <v>1</v>
      </c>
      <c r="H5" s="15">
        <v>1</v>
      </c>
      <c r="I5" s="15">
        <v>0</v>
      </c>
      <c r="J5" s="15">
        <v>0</v>
      </c>
      <c r="K5" s="15">
        <v>0</v>
      </c>
      <c r="L5" s="15">
        <v>1</v>
      </c>
      <c r="M5" s="15">
        <v>0</v>
      </c>
      <c r="N5" s="15">
        <v>0</v>
      </c>
      <c r="O5" s="15">
        <f t="shared" ref="O5" si="1">D5+L5+M5+N5</f>
        <v>8</v>
      </c>
    </row>
    <row r="6" spans="1:17" x14ac:dyDescent="0.25">
      <c r="A6" s="18" t="s">
        <v>104</v>
      </c>
      <c r="B6" s="15"/>
      <c r="C6" s="16"/>
      <c r="D6" s="15">
        <v>16</v>
      </c>
      <c r="E6" s="15">
        <v>3</v>
      </c>
      <c r="F6" s="49">
        <f t="shared" si="0"/>
        <v>0.1875</v>
      </c>
      <c r="G6" s="15">
        <v>3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3</v>
      </c>
      <c r="N6" s="15">
        <v>0</v>
      </c>
      <c r="O6" s="15">
        <f t="shared" ref="O6:O20" si="2">D6+L6+M6+N6</f>
        <v>19</v>
      </c>
    </row>
    <row r="7" spans="1:17" x14ac:dyDescent="0.25">
      <c r="A7" s="18" t="s">
        <v>105</v>
      </c>
      <c r="B7" s="15"/>
      <c r="C7" s="15"/>
      <c r="D7" s="15">
        <v>23</v>
      </c>
      <c r="E7" s="15">
        <v>2</v>
      </c>
      <c r="F7" s="49">
        <f t="shared" si="0"/>
        <v>8.6956521739130432E-2</v>
      </c>
      <c r="G7" s="15">
        <v>2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1</v>
      </c>
      <c r="N7" s="15">
        <v>0</v>
      </c>
      <c r="O7" s="15">
        <f t="shared" si="2"/>
        <v>25</v>
      </c>
    </row>
    <row r="8" spans="1:17" x14ac:dyDescent="0.25">
      <c r="A8" s="18" t="s">
        <v>106</v>
      </c>
      <c r="B8" s="15"/>
      <c r="C8" s="15"/>
      <c r="D8" s="15">
        <v>6</v>
      </c>
      <c r="E8" s="15">
        <v>1</v>
      </c>
      <c r="F8" s="49">
        <f t="shared" si="0"/>
        <v>0.16666666666666666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f t="shared" si="2"/>
        <v>6</v>
      </c>
    </row>
    <row r="9" spans="1:17" x14ac:dyDescent="0.25">
      <c r="A9" s="18" t="s">
        <v>107</v>
      </c>
      <c r="B9" s="15"/>
      <c r="C9" s="15"/>
      <c r="D9" s="15">
        <v>13</v>
      </c>
      <c r="E9" s="15">
        <v>3</v>
      </c>
      <c r="F9" s="49">
        <f t="shared" si="0"/>
        <v>0.23076923076923078</v>
      </c>
      <c r="G9" s="15">
        <v>2</v>
      </c>
      <c r="H9" s="15">
        <v>0</v>
      </c>
      <c r="I9" s="15">
        <v>0</v>
      </c>
      <c r="J9" s="15">
        <v>1</v>
      </c>
      <c r="K9" s="15">
        <v>0</v>
      </c>
      <c r="L9" s="15">
        <v>2</v>
      </c>
      <c r="M9" s="15">
        <v>1</v>
      </c>
      <c r="N9" s="15">
        <v>4</v>
      </c>
      <c r="O9" s="15">
        <f t="shared" si="2"/>
        <v>20</v>
      </c>
    </row>
    <row r="10" spans="1:17" x14ac:dyDescent="0.25">
      <c r="A10" s="18" t="s">
        <v>108</v>
      </c>
      <c r="B10" s="15"/>
      <c r="C10" s="16"/>
      <c r="D10" s="15">
        <v>11</v>
      </c>
      <c r="E10" s="15">
        <v>2</v>
      </c>
      <c r="F10" s="49">
        <f t="shared" si="0"/>
        <v>0.18181818181818182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f t="shared" si="2"/>
        <v>12</v>
      </c>
    </row>
    <row r="11" spans="1:17" x14ac:dyDescent="0.25">
      <c r="A11" s="18" t="s">
        <v>109</v>
      </c>
      <c r="B11" s="15"/>
      <c r="C11" s="15"/>
      <c r="D11" s="15">
        <v>11</v>
      </c>
      <c r="E11" s="15">
        <v>3</v>
      </c>
      <c r="F11" s="49">
        <f t="shared" ref="F11:F20" si="3">E11/D11</f>
        <v>0.27272727272727271</v>
      </c>
      <c r="G11" s="15">
        <v>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2"/>
        <v>11</v>
      </c>
    </row>
    <row r="12" spans="1:17" x14ac:dyDescent="0.25">
      <c r="A12" s="18" t="s">
        <v>110</v>
      </c>
      <c r="B12" s="15"/>
      <c r="C12" s="15"/>
      <c r="D12" s="15">
        <v>12</v>
      </c>
      <c r="E12" s="15">
        <v>1</v>
      </c>
      <c r="F12" s="49">
        <f t="shared" ref="F12:F19" si="4">E12/D12</f>
        <v>8.3333333333333329E-2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2</v>
      </c>
      <c r="N12" s="15">
        <v>2</v>
      </c>
      <c r="O12" s="15">
        <f t="shared" si="2"/>
        <v>18</v>
      </c>
    </row>
    <row r="13" spans="1:17" x14ac:dyDescent="0.25">
      <c r="A13" s="18" t="s">
        <v>111</v>
      </c>
      <c r="B13" s="15"/>
      <c r="C13" s="16"/>
      <c r="D13" s="15">
        <v>22</v>
      </c>
      <c r="E13" s="15">
        <v>6</v>
      </c>
      <c r="F13" s="49">
        <f t="shared" si="4"/>
        <v>0.27272727272727271</v>
      </c>
      <c r="G13" s="15">
        <v>5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f t="shared" si="2"/>
        <v>23</v>
      </c>
    </row>
    <row r="14" spans="1:17" x14ac:dyDescent="0.25">
      <c r="A14" s="18" t="s">
        <v>112</v>
      </c>
      <c r="B14" s="15"/>
      <c r="C14" s="16"/>
      <c r="D14" s="15">
        <v>11</v>
      </c>
      <c r="E14" s="15">
        <v>2</v>
      </c>
      <c r="F14" s="49">
        <f t="shared" si="4"/>
        <v>0.18181818181818182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2</v>
      </c>
      <c r="O14" s="15">
        <f t="shared" si="2"/>
        <v>14</v>
      </c>
    </row>
    <row r="15" spans="1:17" x14ac:dyDescent="0.25">
      <c r="A15" s="18" t="s">
        <v>114</v>
      </c>
      <c r="B15" s="15"/>
      <c r="C15" s="15"/>
      <c r="D15" s="15">
        <v>8</v>
      </c>
      <c r="E15" s="15">
        <v>5</v>
      </c>
      <c r="F15" s="49">
        <f t="shared" si="4"/>
        <v>0.625</v>
      </c>
      <c r="G15" s="15">
        <v>4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f t="shared" si="2"/>
        <v>9</v>
      </c>
    </row>
    <row r="16" spans="1:17" x14ac:dyDescent="0.25">
      <c r="A16" s="18" t="s">
        <v>115</v>
      </c>
      <c r="B16" s="15"/>
      <c r="C16" s="15"/>
      <c r="D16" s="15">
        <v>9</v>
      </c>
      <c r="E16" s="15">
        <v>5</v>
      </c>
      <c r="F16" s="49">
        <f t="shared" si="4"/>
        <v>0.55555555555555558</v>
      </c>
      <c r="G16" s="15">
        <v>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f t="shared" si="2"/>
        <v>10</v>
      </c>
    </row>
    <row r="17" spans="1:17" x14ac:dyDescent="0.25">
      <c r="A17" s="19" t="s">
        <v>210</v>
      </c>
      <c r="B17" s="20"/>
      <c r="C17" s="20"/>
      <c r="D17" s="20">
        <v>9</v>
      </c>
      <c r="E17" s="20">
        <v>2</v>
      </c>
      <c r="F17" s="49">
        <f t="shared" si="4"/>
        <v>0.22222222222222221</v>
      </c>
      <c r="G17" s="20">
        <v>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f t="shared" si="2"/>
        <v>10</v>
      </c>
    </row>
    <row r="18" spans="1:17" x14ac:dyDescent="0.25">
      <c r="A18" s="19" t="s">
        <v>117</v>
      </c>
      <c r="B18" s="21"/>
      <c r="C18" s="21"/>
      <c r="D18" s="20">
        <v>9</v>
      </c>
      <c r="E18" s="20">
        <v>2</v>
      </c>
      <c r="F18" s="49">
        <f t="shared" si="4"/>
        <v>0.22222222222222221</v>
      </c>
      <c r="G18" s="20">
        <v>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 t="shared" si="2"/>
        <v>9</v>
      </c>
    </row>
    <row r="19" spans="1:17" x14ac:dyDescent="0.25">
      <c r="A19" s="19" t="s">
        <v>116</v>
      </c>
      <c r="B19" s="21"/>
      <c r="C19" s="21"/>
      <c r="D19" s="20">
        <v>7</v>
      </c>
      <c r="E19" s="20">
        <v>1</v>
      </c>
      <c r="F19" s="49">
        <f t="shared" si="4"/>
        <v>0.14285714285714285</v>
      </c>
      <c r="G19" s="20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f t="shared" si="2"/>
        <v>8</v>
      </c>
    </row>
    <row r="20" spans="1:17" x14ac:dyDescent="0.25">
      <c r="A20" s="18" t="s">
        <v>113</v>
      </c>
      <c r="B20" s="15"/>
      <c r="C20" s="15"/>
      <c r="D20" s="15">
        <v>10</v>
      </c>
      <c r="E20" s="15">
        <v>1</v>
      </c>
      <c r="F20" s="49">
        <f t="shared" si="3"/>
        <v>0.1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15">
        <v>0</v>
      </c>
      <c r="O20" s="15">
        <f t="shared" si="2"/>
        <v>13</v>
      </c>
    </row>
    <row r="21" spans="1:17" x14ac:dyDescent="0.25">
      <c r="A21" s="70" t="s">
        <v>19</v>
      </c>
      <c r="B21" s="12" t="s">
        <v>5</v>
      </c>
      <c r="C21" s="12" t="s">
        <v>6</v>
      </c>
      <c r="D21" s="12" t="s">
        <v>7</v>
      </c>
      <c r="E21" s="12" t="s">
        <v>8</v>
      </c>
      <c r="F21" s="13" t="s">
        <v>9</v>
      </c>
      <c r="G21" s="12" t="s">
        <v>10</v>
      </c>
      <c r="H21" s="12" t="s">
        <v>11</v>
      </c>
      <c r="I21" s="12" t="s">
        <v>12</v>
      </c>
      <c r="J21" s="12" t="s">
        <v>13</v>
      </c>
      <c r="K21" s="12" t="s">
        <v>14</v>
      </c>
      <c r="L21" s="12" t="s">
        <v>15</v>
      </c>
      <c r="M21" s="12" t="s">
        <v>16</v>
      </c>
      <c r="N21" s="12" t="s">
        <v>17</v>
      </c>
      <c r="O21" s="12" t="s">
        <v>18</v>
      </c>
    </row>
    <row r="22" spans="1:17" x14ac:dyDescent="0.25">
      <c r="A22" s="25" t="s">
        <v>20</v>
      </c>
      <c r="B22" s="26">
        <v>8</v>
      </c>
      <c r="C22" s="15"/>
      <c r="D22" s="26">
        <f>SUM(D5:D20)</f>
        <v>184</v>
      </c>
      <c r="E22" s="26">
        <f>SUM(E5:E20)</f>
        <v>41</v>
      </c>
      <c r="F22" s="17">
        <f>E22/D22</f>
        <v>0.22282608695652173</v>
      </c>
      <c r="G22" s="26">
        <f t="shared" ref="G22:N22" si="5">SUM(G5:G20)</f>
        <v>36</v>
      </c>
      <c r="H22" s="26">
        <f t="shared" si="5"/>
        <v>4</v>
      </c>
      <c r="I22" s="26">
        <f t="shared" si="5"/>
        <v>0</v>
      </c>
      <c r="J22" s="26">
        <f t="shared" si="5"/>
        <v>1</v>
      </c>
      <c r="K22" s="26">
        <f t="shared" si="5"/>
        <v>0</v>
      </c>
      <c r="L22" s="26">
        <f t="shared" si="5"/>
        <v>6</v>
      </c>
      <c r="M22" s="26">
        <f t="shared" si="5"/>
        <v>17</v>
      </c>
      <c r="N22" s="26">
        <f t="shared" si="5"/>
        <v>8</v>
      </c>
      <c r="O22" s="26">
        <f>D22+L22+M22+N22</f>
        <v>215</v>
      </c>
    </row>
    <row r="23" spans="1:17" x14ac:dyDescent="0.25">
      <c r="A23" s="12" t="s">
        <v>21</v>
      </c>
      <c r="B23" s="12" t="s">
        <v>22</v>
      </c>
      <c r="C23" s="12" t="s">
        <v>23</v>
      </c>
      <c r="D23" s="12" t="s">
        <v>24</v>
      </c>
      <c r="E23" s="92" t="s">
        <v>21</v>
      </c>
      <c r="F23" s="93"/>
      <c r="G23" s="93"/>
      <c r="H23" s="94"/>
      <c r="I23" s="12" t="s">
        <v>22</v>
      </c>
      <c r="J23" s="57" t="s">
        <v>23</v>
      </c>
      <c r="K23" s="12" t="s">
        <v>24</v>
      </c>
      <c r="M23" s="63"/>
      <c r="N23" s="28"/>
      <c r="O23" s="29"/>
      <c r="P23" s="29"/>
      <c r="Q23" s="29"/>
    </row>
    <row r="24" spans="1:17" x14ac:dyDescent="0.25">
      <c r="A24" s="18" t="s">
        <v>118</v>
      </c>
      <c r="B24" s="15">
        <v>2</v>
      </c>
      <c r="C24" s="15">
        <v>1</v>
      </c>
      <c r="D24" s="15"/>
      <c r="E24" s="32"/>
      <c r="F24" s="32"/>
      <c r="G24" s="32"/>
      <c r="H24" s="33"/>
      <c r="I24" s="30"/>
      <c r="J24" s="34"/>
      <c r="K24" s="30"/>
      <c r="M24" s="28"/>
      <c r="N24" s="28"/>
      <c r="O24" s="29"/>
      <c r="P24" s="29"/>
      <c r="Q24" s="29"/>
    </row>
    <row r="25" spans="1:17" x14ac:dyDescent="0.25">
      <c r="A25" s="35" t="s">
        <v>119</v>
      </c>
      <c r="B25" s="15">
        <v>1</v>
      </c>
      <c r="C25" s="15">
        <v>0</v>
      </c>
      <c r="D25" s="15">
        <v>1</v>
      </c>
      <c r="E25" s="32"/>
      <c r="F25" s="32"/>
      <c r="G25" s="32"/>
      <c r="H25" s="33"/>
      <c r="I25" s="30"/>
      <c r="J25" s="34"/>
      <c r="K25" s="30"/>
      <c r="M25" s="28"/>
      <c r="N25" s="28"/>
      <c r="O25" s="29"/>
      <c r="P25" s="29"/>
      <c r="Q25" s="29"/>
    </row>
    <row r="26" spans="1:17" x14ac:dyDescent="0.25">
      <c r="A26" s="18" t="s">
        <v>120</v>
      </c>
      <c r="B26" s="15">
        <v>0</v>
      </c>
      <c r="C26" s="15">
        <v>2</v>
      </c>
      <c r="D26" s="15">
        <v>2</v>
      </c>
      <c r="E26" s="32"/>
      <c r="F26" s="32"/>
      <c r="G26" s="32"/>
      <c r="H26" s="33"/>
      <c r="I26" s="30"/>
      <c r="J26" s="34"/>
      <c r="K26" s="30"/>
      <c r="M26" s="28"/>
      <c r="N26" s="28"/>
      <c r="O26" s="29"/>
      <c r="P26" s="29"/>
      <c r="Q26" s="29"/>
    </row>
    <row r="27" spans="1:17" x14ac:dyDescent="0.25">
      <c r="A27" s="18" t="s">
        <v>121</v>
      </c>
      <c r="B27" s="15"/>
      <c r="C27" s="15"/>
      <c r="D27" s="15"/>
      <c r="E27" s="32"/>
      <c r="F27" s="32"/>
      <c r="G27" s="32"/>
      <c r="H27" s="33"/>
      <c r="I27" s="30"/>
      <c r="J27" s="34"/>
      <c r="K27" s="30"/>
      <c r="M27" s="28"/>
      <c r="N27" s="28"/>
      <c r="O27" s="29"/>
      <c r="P27" s="29"/>
      <c r="Q27" s="29"/>
    </row>
    <row r="28" spans="1:17" x14ac:dyDescent="0.25">
      <c r="A28" s="18" t="s">
        <v>122</v>
      </c>
      <c r="B28" s="15">
        <v>0</v>
      </c>
      <c r="C28" s="15">
        <v>1</v>
      </c>
      <c r="D28" s="15"/>
      <c r="E28" s="32"/>
      <c r="F28" s="32"/>
      <c r="G28" s="32"/>
      <c r="H28" s="33"/>
      <c r="I28" s="30"/>
      <c r="J28" s="34"/>
      <c r="K28" s="30"/>
      <c r="M28" s="28"/>
      <c r="N28" s="28"/>
      <c r="O28" s="29"/>
      <c r="P28" s="29"/>
      <c r="Q28" s="29"/>
    </row>
    <row r="29" spans="1:17" x14ac:dyDescent="0.25">
      <c r="A29" s="19" t="s">
        <v>123</v>
      </c>
      <c r="B29" s="21"/>
      <c r="C29" s="21"/>
      <c r="D29" s="21"/>
      <c r="E29" s="32"/>
      <c r="F29" s="32"/>
      <c r="G29" s="32"/>
      <c r="H29" s="33"/>
      <c r="I29" s="30"/>
      <c r="J29" s="34"/>
      <c r="K29" s="30"/>
      <c r="M29" s="28"/>
      <c r="N29" s="28"/>
      <c r="O29" s="29"/>
      <c r="P29" s="29"/>
      <c r="Q29" s="29"/>
    </row>
    <row r="30" spans="1:17" x14ac:dyDescent="0.25">
      <c r="A30" s="53" t="s">
        <v>259</v>
      </c>
      <c r="B30" s="20">
        <v>0</v>
      </c>
      <c r="C30" s="20">
        <v>1</v>
      </c>
      <c r="D30" s="20"/>
      <c r="E30" s="32"/>
      <c r="F30" s="32"/>
      <c r="G30" s="32"/>
      <c r="H30" s="33"/>
      <c r="I30" s="30"/>
      <c r="J30" s="34"/>
      <c r="K30" s="30"/>
      <c r="M30" s="28"/>
      <c r="N30" s="28"/>
      <c r="O30" s="11"/>
      <c r="P30" s="11"/>
      <c r="Q30" s="11"/>
    </row>
    <row r="31" spans="1:17" x14ac:dyDescent="0.25">
      <c r="A31" s="12" t="s">
        <v>19</v>
      </c>
      <c r="B31" s="39" t="s">
        <v>22</v>
      </c>
      <c r="C31" s="39" t="s">
        <v>23</v>
      </c>
      <c r="D31" s="39" t="s">
        <v>24</v>
      </c>
      <c r="E31" s="41"/>
      <c r="F31" s="41"/>
      <c r="G31" s="41"/>
      <c r="H31" s="42"/>
      <c r="I31" s="12" t="s">
        <v>22</v>
      </c>
      <c r="J31" s="27" t="s">
        <v>23</v>
      </c>
      <c r="K31" s="12" t="s">
        <v>24</v>
      </c>
      <c r="M31" s="28"/>
      <c r="N31" s="28"/>
      <c r="O31" s="11"/>
      <c r="P31" s="11"/>
      <c r="Q31" s="11"/>
    </row>
    <row r="32" spans="1:17" x14ac:dyDescent="0.25">
      <c r="A32" s="23" t="s">
        <v>20</v>
      </c>
      <c r="B32" s="26">
        <v>3</v>
      </c>
      <c r="C32" s="26">
        <v>5</v>
      </c>
      <c r="D32" s="26"/>
      <c r="E32" s="87" t="s">
        <v>20</v>
      </c>
      <c r="F32" s="87"/>
      <c r="G32" s="87"/>
      <c r="H32" s="87"/>
      <c r="I32" s="12"/>
      <c r="J32" s="39"/>
      <c r="K32" s="39"/>
      <c r="M32" s="43"/>
      <c r="N32" s="43"/>
      <c r="O32" s="11"/>
      <c r="P32" s="11"/>
      <c r="Q32" s="11"/>
    </row>
  </sheetData>
  <mergeCells count="6">
    <mergeCell ref="E23:H23"/>
    <mergeCell ref="E32:H32"/>
    <mergeCell ref="A2:D2"/>
    <mergeCell ref="L1:N1"/>
    <mergeCell ref="J2:K2"/>
    <mergeCell ref="L2:N2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2" sqref="G22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6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M1" s="90" t="s">
        <v>28</v>
      </c>
      <c r="N1" s="90"/>
      <c r="O1" s="90"/>
      <c r="P1" s="90"/>
      <c r="Q1" s="90"/>
    </row>
    <row r="2" spans="1:17" ht="16.5" thickBot="1" x14ac:dyDescent="0.3">
      <c r="A2" s="84" t="s">
        <v>2</v>
      </c>
      <c r="B2" s="84"/>
      <c r="C2" s="84"/>
      <c r="D2" s="84"/>
      <c r="F2" s="2"/>
      <c r="G2" s="2"/>
      <c r="H2" s="2"/>
      <c r="I2" s="5"/>
      <c r="J2" s="6"/>
      <c r="K2" s="1" t="s">
        <v>3</v>
      </c>
      <c r="M2" s="86" t="s">
        <v>26</v>
      </c>
      <c r="N2" s="86"/>
      <c r="O2" s="86"/>
      <c r="P2" s="86"/>
      <c r="Q2" s="86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7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14" t="s">
        <v>37</v>
      </c>
      <c r="B5" s="15"/>
      <c r="C5" s="16"/>
      <c r="D5" s="15">
        <v>15</v>
      </c>
      <c r="E5" s="15">
        <v>3</v>
      </c>
      <c r="F5" s="49">
        <f t="shared" ref="F5:F21" si="0">E5/D5</f>
        <v>0.2</v>
      </c>
      <c r="G5" s="15">
        <v>2</v>
      </c>
      <c r="H5" s="15">
        <v>1</v>
      </c>
      <c r="I5" s="15">
        <v>0</v>
      </c>
      <c r="J5" s="15">
        <v>0</v>
      </c>
      <c r="K5" s="15">
        <v>0</v>
      </c>
      <c r="L5" s="15">
        <v>3</v>
      </c>
      <c r="M5" s="15">
        <v>1</v>
      </c>
      <c r="N5" s="15">
        <v>0</v>
      </c>
      <c r="O5" s="15">
        <f t="shared" ref="O5:O21" si="1">D5+L5+M5+N5</f>
        <v>19</v>
      </c>
    </row>
    <row r="6" spans="1:17" x14ac:dyDescent="0.25">
      <c r="A6" s="18" t="s">
        <v>38</v>
      </c>
      <c r="B6" s="15"/>
      <c r="C6" s="16"/>
      <c r="D6" s="15">
        <v>14</v>
      </c>
      <c r="E6" s="15">
        <v>1</v>
      </c>
      <c r="F6" s="49">
        <f t="shared" si="0"/>
        <v>7.1428571428571425E-2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2</v>
      </c>
      <c r="N6" s="15">
        <v>2</v>
      </c>
      <c r="O6" s="15">
        <f t="shared" si="1"/>
        <v>18</v>
      </c>
    </row>
    <row r="7" spans="1:17" x14ac:dyDescent="0.25">
      <c r="A7" s="18" t="s">
        <v>39</v>
      </c>
      <c r="B7" s="15"/>
      <c r="C7" s="15"/>
      <c r="D7" s="15">
        <v>20</v>
      </c>
      <c r="E7" s="15">
        <v>4</v>
      </c>
      <c r="F7" s="49">
        <f t="shared" si="0"/>
        <v>0.2</v>
      </c>
      <c r="G7" s="15">
        <v>2</v>
      </c>
      <c r="H7" s="15">
        <v>2</v>
      </c>
      <c r="I7" s="15">
        <v>0</v>
      </c>
      <c r="J7" s="15">
        <v>0</v>
      </c>
      <c r="K7" s="15">
        <v>0</v>
      </c>
      <c r="L7" s="15">
        <v>2</v>
      </c>
      <c r="M7" s="15">
        <v>2</v>
      </c>
      <c r="N7" s="15">
        <v>1</v>
      </c>
      <c r="O7" s="15">
        <f t="shared" si="1"/>
        <v>25</v>
      </c>
    </row>
    <row r="8" spans="1:17" x14ac:dyDescent="0.25">
      <c r="A8" s="18" t="s">
        <v>40</v>
      </c>
      <c r="B8" s="15"/>
      <c r="C8" s="15"/>
      <c r="D8" s="15">
        <v>17</v>
      </c>
      <c r="E8" s="15">
        <v>6</v>
      </c>
      <c r="F8" s="49">
        <f t="shared" si="0"/>
        <v>0.35294117647058826</v>
      </c>
      <c r="G8" s="15">
        <v>4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2</v>
      </c>
      <c r="N8" s="15">
        <v>0</v>
      </c>
      <c r="O8" s="15">
        <f t="shared" si="1"/>
        <v>19</v>
      </c>
    </row>
    <row r="9" spans="1:17" x14ac:dyDescent="0.25">
      <c r="A9" s="18" t="s">
        <v>41</v>
      </c>
      <c r="B9" s="15"/>
      <c r="C9" s="15"/>
      <c r="D9" s="15">
        <v>14</v>
      </c>
      <c r="E9" s="15">
        <v>2</v>
      </c>
      <c r="F9" s="49">
        <f t="shared" si="0"/>
        <v>0.14285714285714285</v>
      </c>
      <c r="G9" s="15">
        <v>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3</v>
      </c>
      <c r="N9" s="15">
        <v>0</v>
      </c>
      <c r="O9" s="15">
        <f t="shared" si="1"/>
        <v>17</v>
      </c>
    </row>
    <row r="10" spans="1:17" x14ac:dyDescent="0.25">
      <c r="A10" s="18" t="s">
        <v>42</v>
      </c>
      <c r="B10" s="15"/>
      <c r="C10" s="16"/>
      <c r="D10" s="15">
        <v>13</v>
      </c>
      <c r="E10" s="15">
        <v>3</v>
      </c>
      <c r="F10" s="49">
        <f t="shared" si="0"/>
        <v>0.23076923076923078</v>
      </c>
      <c r="G10" s="15">
        <v>3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6</v>
      </c>
      <c r="N10" s="15">
        <v>0</v>
      </c>
      <c r="O10" s="15">
        <f t="shared" si="1"/>
        <v>20</v>
      </c>
    </row>
    <row r="11" spans="1:17" x14ac:dyDescent="0.25">
      <c r="A11" s="18" t="s">
        <v>43</v>
      </c>
      <c r="B11" s="15"/>
      <c r="C11" s="15"/>
      <c r="D11" s="15">
        <v>15</v>
      </c>
      <c r="E11" s="15">
        <v>6</v>
      </c>
      <c r="F11" s="49">
        <f t="shared" si="0"/>
        <v>0.4</v>
      </c>
      <c r="G11" s="15">
        <v>5</v>
      </c>
      <c r="H11" s="15">
        <v>1</v>
      </c>
      <c r="I11" s="15">
        <v>0</v>
      </c>
      <c r="J11" s="15">
        <v>0</v>
      </c>
      <c r="K11" s="15">
        <v>0</v>
      </c>
      <c r="L11" s="15">
        <v>2</v>
      </c>
      <c r="M11" s="15">
        <v>0</v>
      </c>
      <c r="N11" s="15">
        <v>0</v>
      </c>
      <c r="O11" s="15">
        <f t="shared" si="1"/>
        <v>17</v>
      </c>
    </row>
    <row r="12" spans="1:17" x14ac:dyDescent="0.25">
      <c r="A12" s="18" t="s">
        <v>44</v>
      </c>
      <c r="B12" s="15"/>
      <c r="C12" s="15"/>
      <c r="D12" s="15">
        <v>9</v>
      </c>
      <c r="E12" s="15">
        <v>0</v>
      </c>
      <c r="F12" s="49">
        <f t="shared" si="0"/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1</v>
      </c>
      <c r="O12" s="15">
        <f t="shared" si="1"/>
        <v>11</v>
      </c>
    </row>
    <row r="13" spans="1:17" x14ac:dyDescent="0.25">
      <c r="A13" s="18" t="s">
        <v>45</v>
      </c>
      <c r="B13" s="15"/>
      <c r="C13" s="16"/>
      <c r="D13" s="15">
        <v>21</v>
      </c>
      <c r="E13" s="15">
        <v>3</v>
      </c>
      <c r="F13" s="49">
        <f t="shared" si="0"/>
        <v>0.14285714285714285</v>
      </c>
      <c r="G13" s="15">
        <v>2</v>
      </c>
      <c r="H13" s="15">
        <v>1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15">
        <v>0</v>
      </c>
      <c r="O13" s="15">
        <f t="shared" si="1"/>
        <v>23</v>
      </c>
    </row>
    <row r="14" spans="1:17" x14ac:dyDescent="0.25">
      <c r="A14" s="18" t="s">
        <v>230</v>
      </c>
      <c r="B14" s="15"/>
      <c r="C14" s="16"/>
      <c r="D14" s="15">
        <v>15</v>
      </c>
      <c r="E14" s="15">
        <v>4</v>
      </c>
      <c r="F14" s="49">
        <f t="shared" si="0"/>
        <v>0.26666666666666666</v>
      </c>
      <c r="G14" s="15">
        <v>3</v>
      </c>
      <c r="H14" s="15">
        <v>1</v>
      </c>
      <c r="I14" s="15">
        <v>0</v>
      </c>
      <c r="J14" s="15">
        <v>0</v>
      </c>
      <c r="K14" s="15">
        <v>0</v>
      </c>
      <c r="L14" s="15">
        <v>1</v>
      </c>
      <c r="M14" s="15">
        <v>7</v>
      </c>
      <c r="N14" s="15">
        <v>1</v>
      </c>
      <c r="O14" s="15">
        <f t="shared" si="1"/>
        <v>24</v>
      </c>
    </row>
    <row r="15" spans="1:17" x14ac:dyDescent="0.25">
      <c r="A15" s="18" t="s">
        <v>46</v>
      </c>
      <c r="B15" s="15"/>
      <c r="C15" s="15"/>
      <c r="D15" s="15">
        <v>15</v>
      </c>
      <c r="E15" s="15">
        <v>3</v>
      </c>
      <c r="F15" s="49">
        <f t="shared" si="0"/>
        <v>0.2</v>
      </c>
      <c r="G15" s="15">
        <v>2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f t="shared" si="1"/>
        <v>16</v>
      </c>
    </row>
    <row r="16" spans="1:17" x14ac:dyDescent="0.25">
      <c r="A16" s="18" t="s">
        <v>47</v>
      </c>
      <c r="B16" s="15"/>
      <c r="C16" s="15"/>
      <c r="D16" s="15">
        <v>6</v>
      </c>
      <c r="E16" s="15">
        <v>3</v>
      </c>
      <c r="F16" s="49">
        <f t="shared" si="0"/>
        <v>0.5</v>
      </c>
      <c r="G16" s="15">
        <v>2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5">
        <f t="shared" si="1"/>
        <v>8</v>
      </c>
    </row>
    <row r="17" spans="1:17" x14ac:dyDescent="0.25">
      <c r="A17" s="50" t="s">
        <v>48</v>
      </c>
      <c r="B17" s="15"/>
      <c r="C17" s="15"/>
      <c r="D17" s="15">
        <v>5</v>
      </c>
      <c r="E17" s="15">
        <v>1</v>
      </c>
      <c r="F17" s="49">
        <f t="shared" si="0"/>
        <v>0.2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2</v>
      </c>
      <c r="O17" s="15">
        <f t="shared" si="1"/>
        <v>7</v>
      </c>
    </row>
    <row r="18" spans="1:17" x14ac:dyDescent="0.25">
      <c r="A18" s="19" t="s">
        <v>49</v>
      </c>
      <c r="B18" s="20"/>
      <c r="C18" s="20"/>
      <c r="D18" s="20">
        <v>14</v>
      </c>
      <c r="E18" s="20">
        <v>10</v>
      </c>
      <c r="F18" s="49">
        <f t="shared" si="0"/>
        <v>0.7142857142857143</v>
      </c>
      <c r="G18" s="20">
        <v>10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20">
        <v>5</v>
      </c>
      <c r="N18" s="20">
        <v>1</v>
      </c>
      <c r="O18" s="15">
        <f t="shared" si="1"/>
        <v>20</v>
      </c>
    </row>
    <row r="19" spans="1:17" x14ac:dyDescent="0.25">
      <c r="A19" s="19" t="s">
        <v>50</v>
      </c>
      <c r="B19" s="21"/>
      <c r="C19" s="21"/>
      <c r="D19" s="20">
        <v>3</v>
      </c>
      <c r="E19" s="20">
        <v>0</v>
      </c>
      <c r="F19" s="49">
        <f t="shared" si="0"/>
        <v>0</v>
      </c>
      <c r="G19" s="20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0">
        <v>0</v>
      </c>
      <c r="N19" s="20">
        <v>1</v>
      </c>
      <c r="O19" s="15">
        <f t="shared" si="1"/>
        <v>4</v>
      </c>
    </row>
    <row r="20" spans="1:17" x14ac:dyDescent="0.25">
      <c r="A20" s="19" t="s">
        <v>51</v>
      </c>
      <c r="B20" s="21"/>
      <c r="C20" s="21"/>
      <c r="D20" s="20">
        <v>4</v>
      </c>
      <c r="E20" s="20">
        <v>0</v>
      </c>
      <c r="F20" s="49">
        <f t="shared" si="0"/>
        <v>0</v>
      </c>
      <c r="G20" s="20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20">
        <v>1</v>
      </c>
      <c r="N20" s="20">
        <v>0</v>
      </c>
      <c r="O20" s="15">
        <f t="shared" si="1"/>
        <v>5</v>
      </c>
    </row>
    <row r="21" spans="1:17" x14ac:dyDescent="0.25">
      <c r="A21" s="19" t="s">
        <v>52</v>
      </c>
      <c r="B21" s="21"/>
      <c r="C21" s="21"/>
      <c r="D21" s="20">
        <v>5</v>
      </c>
      <c r="E21" s="20">
        <v>1</v>
      </c>
      <c r="F21" s="49">
        <f t="shared" si="0"/>
        <v>0.2</v>
      </c>
      <c r="G21" s="20">
        <v>1</v>
      </c>
      <c r="H21" s="15">
        <v>0</v>
      </c>
      <c r="I21" s="15">
        <v>0</v>
      </c>
      <c r="J21" s="15">
        <v>0</v>
      </c>
      <c r="K21" s="15">
        <v>0</v>
      </c>
      <c r="L21" s="15">
        <v>1</v>
      </c>
      <c r="M21" s="20">
        <v>1</v>
      </c>
      <c r="N21" s="20">
        <v>0</v>
      </c>
      <c r="O21" s="15">
        <f t="shared" si="1"/>
        <v>7</v>
      </c>
    </row>
    <row r="22" spans="1:17" x14ac:dyDescent="0.25">
      <c r="A22" s="22" t="s">
        <v>19</v>
      </c>
      <c r="B22" s="23" t="s">
        <v>5</v>
      </c>
      <c r="C22" s="23" t="s">
        <v>6</v>
      </c>
      <c r="D22" s="12" t="s">
        <v>7</v>
      </c>
      <c r="E22" s="12" t="s">
        <v>8</v>
      </c>
      <c r="F22" s="24" t="s">
        <v>9</v>
      </c>
      <c r="G22" s="23" t="s">
        <v>10</v>
      </c>
      <c r="H22" s="23" t="s">
        <v>11</v>
      </c>
      <c r="I22" s="23" t="s">
        <v>12</v>
      </c>
      <c r="J22" s="12" t="s">
        <v>13</v>
      </c>
      <c r="K22" s="12" t="s">
        <v>14</v>
      </c>
      <c r="L22" s="23" t="s">
        <v>15</v>
      </c>
      <c r="M22" s="23" t="s">
        <v>16</v>
      </c>
      <c r="N22" s="12" t="s">
        <v>17</v>
      </c>
      <c r="O22" s="12" t="s">
        <v>18</v>
      </c>
    </row>
    <row r="23" spans="1:17" x14ac:dyDescent="0.25">
      <c r="A23" s="25" t="s">
        <v>20</v>
      </c>
      <c r="B23" s="26">
        <v>9</v>
      </c>
      <c r="C23" s="15"/>
      <c r="D23" s="26">
        <f>SUM(D5:D21)</f>
        <v>205</v>
      </c>
      <c r="E23" s="26">
        <f>SUM(E5:E21)</f>
        <v>50</v>
      </c>
      <c r="F23" s="17">
        <f>E23/D23</f>
        <v>0.24390243902439024</v>
      </c>
      <c r="G23" s="26">
        <f>SUM(G5:G21)</f>
        <v>40</v>
      </c>
      <c r="H23" s="26">
        <f>SUM(H5:H21)</f>
        <v>10</v>
      </c>
      <c r="I23" s="26">
        <f>SUM(I5:I21)</f>
        <v>0</v>
      </c>
      <c r="J23" s="26">
        <f>SUM(J5:J21)</f>
        <v>0</v>
      </c>
      <c r="K23" s="26">
        <f>SUM(K5:K21)</f>
        <v>0</v>
      </c>
      <c r="L23" s="26">
        <f>SUM(L5:L21)</f>
        <v>11</v>
      </c>
      <c r="M23" s="26">
        <f>SUM(M5:M21)</f>
        <v>34</v>
      </c>
      <c r="N23" s="26">
        <f>SUM(N5:N21)</f>
        <v>10</v>
      </c>
      <c r="O23" s="26">
        <f>D23+L23+M23+N23</f>
        <v>260</v>
      </c>
    </row>
    <row r="24" spans="1:17" x14ac:dyDescent="0.25">
      <c r="A24" s="12" t="s">
        <v>21</v>
      </c>
      <c r="B24" s="12" t="s">
        <v>22</v>
      </c>
      <c r="C24" s="12" t="s">
        <v>23</v>
      </c>
      <c r="D24" s="12" t="s">
        <v>24</v>
      </c>
      <c r="E24" s="91" t="s">
        <v>21</v>
      </c>
      <c r="F24" s="88"/>
      <c r="G24" s="88"/>
      <c r="H24" s="89"/>
      <c r="I24" s="12" t="s">
        <v>22</v>
      </c>
      <c r="J24" s="27" t="s">
        <v>23</v>
      </c>
      <c r="K24" s="23" t="s">
        <v>24</v>
      </c>
      <c r="M24" s="63"/>
      <c r="N24" s="28"/>
      <c r="O24" s="29"/>
      <c r="P24" s="29"/>
      <c r="Q24" s="29"/>
    </row>
    <row r="25" spans="1:17" x14ac:dyDescent="0.25">
      <c r="A25" s="54" t="s">
        <v>53</v>
      </c>
      <c r="B25" s="15">
        <v>3</v>
      </c>
      <c r="C25" s="15">
        <v>1</v>
      </c>
      <c r="D25" s="15"/>
      <c r="E25" s="32"/>
      <c r="F25" s="32"/>
      <c r="G25" s="32"/>
      <c r="H25" s="33"/>
      <c r="I25" s="30"/>
      <c r="J25" s="34"/>
      <c r="K25" s="30"/>
      <c r="M25" s="28"/>
      <c r="N25" s="28"/>
      <c r="O25" s="29"/>
      <c r="P25" s="29"/>
      <c r="Q25" s="29"/>
    </row>
    <row r="26" spans="1:17" x14ac:dyDescent="0.25">
      <c r="A26" s="55" t="s">
        <v>54</v>
      </c>
      <c r="B26" s="15">
        <v>1</v>
      </c>
      <c r="C26" s="15">
        <v>1</v>
      </c>
      <c r="D26" s="15"/>
      <c r="E26" s="32"/>
      <c r="F26" s="32"/>
      <c r="G26" s="32"/>
      <c r="H26" s="33"/>
      <c r="I26" s="30"/>
      <c r="J26" s="34"/>
      <c r="K26" s="30"/>
      <c r="M26" s="28"/>
      <c r="N26" s="28"/>
      <c r="O26" s="29"/>
      <c r="P26" s="29"/>
      <c r="Q26" s="29"/>
    </row>
    <row r="27" spans="1:17" x14ac:dyDescent="0.25">
      <c r="A27" s="54" t="s">
        <v>250</v>
      </c>
      <c r="B27" s="15">
        <v>0</v>
      </c>
      <c r="C27" s="15">
        <v>2</v>
      </c>
      <c r="D27" s="15"/>
      <c r="E27" s="32"/>
      <c r="F27" s="32"/>
      <c r="G27" s="32"/>
      <c r="H27" s="33"/>
      <c r="I27" s="30"/>
      <c r="J27" s="34"/>
      <c r="K27" s="30"/>
      <c r="M27" s="28"/>
      <c r="N27" s="28"/>
      <c r="O27" s="29"/>
      <c r="P27" s="29"/>
      <c r="Q27" s="29"/>
    </row>
    <row r="28" spans="1:17" x14ac:dyDescent="0.25">
      <c r="A28" s="54" t="s">
        <v>55</v>
      </c>
      <c r="B28" s="15"/>
      <c r="C28" s="15"/>
      <c r="D28" s="15">
        <v>1</v>
      </c>
      <c r="E28" s="32"/>
      <c r="F28" s="32"/>
      <c r="G28" s="32"/>
      <c r="H28" s="33"/>
      <c r="I28" s="30"/>
      <c r="J28" s="34"/>
      <c r="K28" s="30"/>
      <c r="M28" s="28"/>
      <c r="N28" s="28"/>
      <c r="O28" s="29"/>
      <c r="P28" s="29"/>
      <c r="Q28" s="29"/>
    </row>
    <row r="29" spans="1:17" x14ac:dyDescent="0.25">
      <c r="A29" s="54" t="s">
        <v>56</v>
      </c>
      <c r="B29" s="15"/>
      <c r="C29" s="15"/>
      <c r="D29" s="15"/>
      <c r="E29" s="32"/>
      <c r="F29" s="32"/>
      <c r="G29" s="32"/>
      <c r="H29" s="33"/>
      <c r="I29" s="30"/>
      <c r="J29" s="34"/>
      <c r="K29" s="30"/>
      <c r="M29" s="28"/>
      <c r="N29" s="28"/>
      <c r="O29" s="29"/>
      <c r="P29" s="29"/>
      <c r="Q29" s="29"/>
    </row>
    <row r="30" spans="1:17" x14ac:dyDescent="0.25">
      <c r="A30" s="53" t="s">
        <v>57</v>
      </c>
      <c r="B30" s="20">
        <v>0</v>
      </c>
      <c r="C30" s="20">
        <v>1</v>
      </c>
      <c r="D30" s="20"/>
      <c r="E30" s="32"/>
      <c r="F30" s="32"/>
      <c r="G30" s="32"/>
      <c r="H30" s="33"/>
      <c r="I30" s="30"/>
      <c r="J30" s="34"/>
      <c r="K30" s="30"/>
      <c r="M30" s="28"/>
      <c r="N30" s="28"/>
      <c r="O30" s="29"/>
      <c r="P30" s="29"/>
      <c r="Q30" s="29"/>
    </row>
    <row r="31" spans="1:17" x14ac:dyDescent="0.25">
      <c r="A31" s="53" t="s">
        <v>58</v>
      </c>
      <c r="B31" s="21"/>
      <c r="C31" s="21"/>
      <c r="D31" s="21"/>
      <c r="E31" s="32"/>
      <c r="F31" s="32"/>
      <c r="G31" s="32"/>
      <c r="H31" s="33"/>
      <c r="I31" s="30"/>
      <c r="J31" s="34"/>
      <c r="K31" s="30"/>
      <c r="M31" s="28"/>
      <c r="N31" s="28"/>
      <c r="O31" s="11"/>
      <c r="P31" s="11"/>
      <c r="Q31" s="11"/>
    </row>
    <row r="32" spans="1:17" x14ac:dyDescent="0.25">
      <c r="A32" s="12" t="s">
        <v>19</v>
      </c>
      <c r="B32" s="39" t="s">
        <v>22</v>
      </c>
      <c r="C32" s="39" t="s">
        <v>23</v>
      </c>
      <c r="D32" s="39" t="s">
        <v>24</v>
      </c>
      <c r="E32" s="41"/>
      <c r="F32" s="41"/>
      <c r="G32" s="41"/>
      <c r="H32" s="42"/>
      <c r="I32" s="12" t="s">
        <v>22</v>
      </c>
      <c r="J32" s="27" t="s">
        <v>23</v>
      </c>
      <c r="K32" s="12" t="s">
        <v>24</v>
      </c>
      <c r="M32" s="28"/>
      <c r="N32" s="28"/>
      <c r="O32" s="11"/>
      <c r="P32" s="11"/>
      <c r="Q32" s="11"/>
    </row>
    <row r="33" spans="1:17" x14ac:dyDescent="0.25">
      <c r="A33" s="23" t="s">
        <v>20</v>
      </c>
      <c r="B33" s="26">
        <v>4</v>
      </c>
      <c r="C33" s="26">
        <v>5</v>
      </c>
      <c r="D33" s="26">
        <v>1</v>
      </c>
      <c r="E33" s="87" t="s">
        <v>20</v>
      </c>
      <c r="F33" s="87"/>
      <c r="G33" s="87"/>
      <c r="H33" s="87"/>
      <c r="I33" s="12"/>
      <c r="J33" s="39"/>
      <c r="K33" s="39"/>
      <c r="M33" s="43"/>
      <c r="N33" s="43"/>
      <c r="O33" s="11"/>
      <c r="P33" s="11"/>
      <c r="Q33" s="11"/>
    </row>
  </sheetData>
  <mergeCells count="5">
    <mergeCell ref="E33:H33"/>
    <mergeCell ref="A2:D2"/>
    <mergeCell ref="M1:Q1"/>
    <mergeCell ref="M2:Q2"/>
    <mergeCell ref="E24:H24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6" workbookViewId="0">
      <selection activeCell="L5" sqref="L5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2"/>
      <c r="L1" s="95" t="s">
        <v>29</v>
      </c>
      <c r="M1" s="95"/>
      <c r="N1" s="95"/>
      <c r="O1" s="95"/>
    </row>
    <row r="2" spans="1:17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1" t="s">
        <v>3</v>
      </c>
      <c r="K2" s="2"/>
      <c r="L2" s="95" t="s">
        <v>26</v>
      </c>
      <c r="M2" s="95"/>
      <c r="N2" s="95"/>
      <c r="O2" s="95"/>
      <c r="P2" s="4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7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18" t="s">
        <v>80</v>
      </c>
      <c r="B5" s="15"/>
      <c r="C5" s="16"/>
      <c r="D5" s="15">
        <v>26</v>
      </c>
      <c r="E5" s="15">
        <v>7</v>
      </c>
      <c r="F5" s="49">
        <f t="shared" ref="F5:F16" si="0">E5/D5</f>
        <v>0.26923076923076922</v>
      </c>
      <c r="G5" s="15">
        <v>5</v>
      </c>
      <c r="H5" s="15">
        <v>0</v>
      </c>
      <c r="I5" s="15">
        <v>1</v>
      </c>
      <c r="J5" s="15">
        <v>1</v>
      </c>
      <c r="K5" s="15">
        <v>0</v>
      </c>
      <c r="L5" s="15">
        <v>0</v>
      </c>
      <c r="M5" s="15">
        <v>4</v>
      </c>
      <c r="N5" s="15">
        <v>3</v>
      </c>
      <c r="O5" s="15">
        <f>D5+L5+M5+N5</f>
        <v>33</v>
      </c>
    </row>
    <row r="6" spans="1:17" x14ac:dyDescent="0.25">
      <c r="A6" s="18" t="s">
        <v>83</v>
      </c>
      <c r="B6" s="15"/>
      <c r="C6" s="15"/>
      <c r="D6" s="15">
        <v>12</v>
      </c>
      <c r="E6" s="15">
        <v>1</v>
      </c>
      <c r="F6" s="49">
        <f t="shared" si="0"/>
        <v>8.3333333333333329E-2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>
        <f t="shared" ref="O6:O16" si="1">D6+L6+M6+N6</f>
        <v>13</v>
      </c>
    </row>
    <row r="7" spans="1:17" x14ac:dyDescent="0.25">
      <c r="A7" s="18" t="s">
        <v>74</v>
      </c>
      <c r="B7" s="15"/>
      <c r="C7" s="15"/>
      <c r="D7" s="15">
        <v>31</v>
      </c>
      <c r="E7" s="15">
        <v>12</v>
      </c>
      <c r="F7" s="49">
        <f t="shared" si="0"/>
        <v>0.38709677419354838</v>
      </c>
      <c r="G7" s="15">
        <v>9</v>
      </c>
      <c r="H7" s="15">
        <v>2</v>
      </c>
      <c r="I7" s="15">
        <v>1</v>
      </c>
      <c r="J7" s="15">
        <v>0</v>
      </c>
      <c r="K7" s="15">
        <v>0</v>
      </c>
      <c r="L7" s="15">
        <v>0</v>
      </c>
      <c r="M7" s="15">
        <v>1</v>
      </c>
      <c r="N7" s="15">
        <v>0</v>
      </c>
      <c r="O7" s="15">
        <f t="shared" si="1"/>
        <v>32</v>
      </c>
    </row>
    <row r="8" spans="1:17" x14ac:dyDescent="0.25">
      <c r="A8" s="67" t="s">
        <v>206</v>
      </c>
      <c r="B8" s="20"/>
      <c r="C8" s="20"/>
      <c r="D8" s="20">
        <v>23</v>
      </c>
      <c r="E8" s="20">
        <v>8</v>
      </c>
      <c r="F8" s="49">
        <f t="shared" si="0"/>
        <v>0.34782608695652173</v>
      </c>
      <c r="G8" s="20">
        <v>7</v>
      </c>
      <c r="H8" s="20">
        <v>1</v>
      </c>
      <c r="I8" s="15">
        <v>0</v>
      </c>
      <c r="J8" s="15">
        <v>0</v>
      </c>
      <c r="K8" s="15">
        <v>0</v>
      </c>
      <c r="L8" s="15">
        <v>0</v>
      </c>
      <c r="M8" s="15">
        <v>3</v>
      </c>
      <c r="N8" s="15">
        <v>0</v>
      </c>
      <c r="O8" s="15">
        <f t="shared" si="1"/>
        <v>26</v>
      </c>
    </row>
    <row r="9" spans="1:17" x14ac:dyDescent="0.25">
      <c r="A9" s="18" t="s">
        <v>75</v>
      </c>
      <c r="B9" s="15"/>
      <c r="C9" s="15"/>
      <c r="D9" s="15">
        <v>22</v>
      </c>
      <c r="E9" s="15">
        <v>8</v>
      </c>
      <c r="F9" s="49">
        <f t="shared" si="0"/>
        <v>0.36363636363636365</v>
      </c>
      <c r="G9" s="15">
        <v>4</v>
      </c>
      <c r="H9" s="15">
        <v>0</v>
      </c>
      <c r="I9" s="15">
        <v>0</v>
      </c>
      <c r="J9" s="15">
        <v>4</v>
      </c>
      <c r="K9" s="15">
        <v>0</v>
      </c>
      <c r="L9" s="15">
        <v>0</v>
      </c>
      <c r="M9" s="15">
        <v>2</v>
      </c>
      <c r="N9" s="15">
        <v>1</v>
      </c>
      <c r="O9" s="15">
        <f t="shared" si="1"/>
        <v>25</v>
      </c>
    </row>
    <row r="10" spans="1:17" x14ac:dyDescent="0.25">
      <c r="A10" s="18" t="s">
        <v>78</v>
      </c>
      <c r="B10" s="15"/>
      <c r="C10" s="15"/>
      <c r="D10" s="15">
        <v>15</v>
      </c>
      <c r="E10" s="15">
        <v>4</v>
      </c>
      <c r="F10" s="49">
        <f t="shared" si="0"/>
        <v>0.26666666666666666</v>
      </c>
      <c r="G10" s="15">
        <v>2</v>
      </c>
      <c r="H10" s="15">
        <v>1</v>
      </c>
      <c r="I10" s="15">
        <v>0</v>
      </c>
      <c r="J10" s="15">
        <v>1</v>
      </c>
      <c r="K10" s="15">
        <v>0</v>
      </c>
      <c r="L10" s="15">
        <v>1</v>
      </c>
      <c r="M10" s="15">
        <v>1</v>
      </c>
      <c r="N10" s="15">
        <v>2</v>
      </c>
      <c r="O10" s="15">
        <f t="shared" si="1"/>
        <v>19</v>
      </c>
    </row>
    <row r="11" spans="1:17" x14ac:dyDescent="0.25">
      <c r="A11" s="18" t="s">
        <v>82</v>
      </c>
      <c r="B11" s="15"/>
      <c r="C11" s="15"/>
      <c r="D11" s="15">
        <v>5</v>
      </c>
      <c r="E11" s="15">
        <v>1</v>
      </c>
      <c r="F11" s="49">
        <f t="shared" si="0"/>
        <v>0.2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</v>
      </c>
      <c r="N11" s="15">
        <v>0</v>
      </c>
      <c r="O11" s="15">
        <f t="shared" si="1"/>
        <v>7</v>
      </c>
    </row>
    <row r="12" spans="1:17" x14ac:dyDescent="0.25">
      <c r="A12" s="18" t="s">
        <v>81</v>
      </c>
      <c r="B12" s="15"/>
      <c r="C12" s="16"/>
      <c r="D12" s="15">
        <v>9</v>
      </c>
      <c r="E12" s="15">
        <v>4</v>
      </c>
      <c r="F12" s="49">
        <f t="shared" si="0"/>
        <v>0.44444444444444442</v>
      </c>
      <c r="G12" s="15">
        <v>1</v>
      </c>
      <c r="H12" s="15">
        <v>2</v>
      </c>
      <c r="I12" s="15">
        <v>1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9</v>
      </c>
    </row>
    <row r="13" spans="1:17" x14ac:dyDescent="0.25">
      <c r="A13" s="18" t="s">
        <v>73</v>
      </c>
      <c r="B13" s="15"/>
      <c r="C13" s="16"/>
      <c r="D13" s="15">
        <v>18</v>
      </c>
      <c r="E13" s="15">
        <v>8</v>
      </c>
      <c r="F13" s="49">
        <f t="shared" si="0"/>
        <v>0.44444444444444442</v>
      </c>
      <c r="G13" s="15">
        <v>7</v>
      </c>
      <c r="H13" s="15">
        <v>1</v>
      </c>
      <c r="I13" s="15">
        <v>0</v>
      </c>
      <c r="J13" s="15">
        <v>0</v>
      </c>
      <c r="K13" s="15">
        <v>0</v>
      </c>
      <c r="L13" s="15">
        <v>1</v>
      </c>
      <c r="M13" s="15">
        <v>5</v>
      </c>
      <c r="N13" s="15">
        <v>1</v>
      </c>
      <c r="O13" s="15">
        <f t="shared" si="1"/>
        <v>25</v>
      </c>
    </row>
    <row r="14" spans="1:17" x14ac:dyDescent="0.25">
      <c r="A14" s="18" t="s">
        <v>79</v>
      </c>
      <c r="B14" s="15"/>
      <c r="C14" s="15"/>
      <c r="D14" s="15">
        <v>21</v>
      </c>
      <c r="E14" s="15">
        <v>9</v>
      </c>
      <c r="F14" s="49">
        <f t="shared" si="0"/>
        <v>0.42857142857142855</v>
      </c>
      <c r="G14" s="15">
        <v>9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f t="shared" si="1"/>
        <v>22</v>
      </c>
    </row>
    <row r="15" spans="1:17" x14ac:dyDescent="0.25">
      <c r="A15" s="18" t="s">
        <v>76</v>
      </c>
      <c r="B15" s="15"/>
      <c r="C15" s="15"/>
      <c r="D15" s="15">
        <v>12</v>
      </c>
      <c r="E15" s="15">
        <v>5</v>
      </c>
      <c r="F15" s="49">
        <f t="shared" si="0"/>
        <v>0.41666666666666669</v>
      </c>
      <c r="G15" s="15">
        <v>5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2</v>
      </c>
      <c r="N15" s="15">
        <v>1</v>
      </c>
      <c r="O15" s="15">
        <f t="shared" si="1"/>
        <v>16</v>
      </c>
    </row>
    <row r="16" spans="1:17" x14ac:dyDescent="0.25">
      <c r="A16" s="14" t="s">
        <v>72</v>
      </c>
      <c r="B16" s="15"/>
      <c r="C16" s="16"/>
      <c r="D16" s="15">
        <v>15</v>
      </c>
      <c r="E16" s="15">
        <v>3</v>
      </c>
      <c r="F16" s="49">
        <f t="shared" si="0"/>
        <v>0.2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15</v>
      </c>
    </row>
    <row r="17" spans="1:17" x14ac:dyDescent="0.25">
      <c r="A17" s="18" t="s">
        <v>77</v>
      </c>
      <c r="B17" s="15"/>
      <c r="C17" s="16"/>
      <c r="D17" s="15">
        <v>8</v>
      </c>
      <c r="E17" s="15">
        <v>4</v>
      </c>
      <c r="F17" s="49">
        <f>E17/D17</f>
        <v>0.5</v>
      </c>
      <c r="G17" s="15">
        <v>4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2</v>
      </c>
      <c r="O17" s="15">
        <f>D17+L17+M17+N17</f>
        <v>11</v>
      </c>
    </row>
    <row r="18" spans="1:17" x14ac:dyDescent="0.25">
      <c r="A18" s="19" t="s">
        <v>229</v>
      </c>
      <c r="B18" s="21"/>
      <c r="C18" s="21"/>
      <c r="D18" s="20">
        <v>5</v>
      </c>
      <c r="E18" s="20">
        <v>1</v>
      </c>
      <c r="F18" s="49">
        <f>E18/D18</f>
        <v>0.2</v>
      </c>
      <c r="G18" s="20">
        <v>0</v>
      </c>
      <c r="H18" s="15">
        <v>1</v>
      </c>
      <c r="I18" s="15">
        <v>0</v>
      </c>
      <c r="J18" s="15">
        <v>0</v>
      </c>
      <c r="K18" s="15">
        <v>0</v>
      </c>
      <c r="L18" s="15">
        <v>1</v>
      </c>
      <c r="M18" s="20">
        <v>2</v>
      </c>
      <c r="N18" s="20">
        <v>1</v>
      </c>
      <c r="O18" s="15">
        <f>D18+L18+M18+N18</f>
        <v>9</v>
      </c>
    </row>
    <row r="19" spans="1:17" x14ac:dyDescent="0.25">
      <c r="A19" s="53" t="s">
        <v>237</v>
      </c>
      <c r="B19" s="66"/>
      <c r="C19" s="66"/>
      <c r="D19" s="20">
        <v>4</v>
      </c>
      <c r="E19" s="20">
        <v>1</v>
      </c>
      <c r="F19" s="49">
        <f>E19/D19</f>
        <v>0.25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15">
        <f>D19+L19+M19+N19</f>
        <v>5</v>
      </c>
    </row>
    <row r="20" spans="1:17" x14ac:dyDescent="0.25">
      <c r="A20" s="22" t="s">
        <v>19</v>
      </c>
      <c r="B20" s="23" t="s">
        <v>5</v>
      </c>
      <c r="C20" s="23" t="s">
        <v>6</v>
      </c>
      <c r="D20" s="23" t="s">
        <v>7</v>
      </c>
      <c r="E20" s="23" t="s">
        <v>8</v>
      </c>
      <c r="F20" s="24" t="s">
        <v>9</v>
      </c>
      <c r="G20" s="23" t="s">
        <v>10</v>
      </c>
      <c r="H20" s="23" t="s">
        <v>11</v>
      </c>
      <c r="I20" s="23" t="s">
        <v>12</v>
      </c>
      <c r="J20" s="23" t="s">
        <v>13</v>
      </c>
      <c r="K20" s="23" t="s">
        <v>14</v>
      </c>
      <c r="L20" s="23" t="s">
        <v>15</v>
      </c>
      <c r="M20" s="23" t="s">
        <v>16</v>
      </c>
      <c r="N20" s="23" t="s">
        <v>17</v>
      </c>
      <c r="O20" s="23" t="s">
        <v>18</v>
      </c>
    </row>
    <row r="21" spans="1:17" x14ac:dyDescent="0.25">
      <c r="A21" s="25" t="s">
        <v>20</v>
      </c>
      <c r="B21" s="26">
        <v>8</v>
      </c>
      <c r="C21" s="15"/>
      <c r="D21" s="26">
        <f>SUM(D5:D19)</f>
        <v>226</v>
      </c>
      <c r="E21" s="26">
        <f>SUM(E5:E19)</f>
        <v>76</v>
      </c>
      <c r="F21" s="17">
        <f>E21/D21</f>
        <v>0.33628318584070799</v>
      </c>
      <c r="G21" s="26">
        <f t="shared" ref="G21:N21" si="2">SUM(G5:G19)</f>
        <v>58</v>
      </c>
      <c r="H21" s="26">
        <f t="shared" si="2"/>
        <v>8</v>
      </c>
      <c r="I21" s="26">
        <f t="shared" si="2"/>
        <v>3</v>
      </c>
      <c r="J21" s="26">
        <f t="shared" si="2"/>
        <v>7</v>
      </c>
      <c r="K21" s="26">
        <f t="shared" si="2"/>
        <v>0</v>
      </c>
      <c r="L21" s="26">
        <f t="shared" si="2"/>
        <v>4</v>
      </c>
      <c r="M21" s="26">
        <f t="shared" si="2"/>
        <v>25</v>
      </c>
      <c r="N21" s="26">
        <f t="shared" si="2"/>
        <v>12</v>
      </c>
      <c r="O21" s="26">
        <f>D21+L21+M21+N21</f>
        <v>267</v>
      </c>
    </row>
    <row r="22" spans="1:17" x14ac:dyDescent="0.25">
      <c r="A22" s="12" t="s">
        <v>21</v>
      </c>
      <c r="B22" s="12" t="s">
        <v>22</v>
      </c>
      <c r="C22" s="12" t="s">
        <v>23</v>
      </c>
      <c r="D22" s="12" t="s">
        <v>24</v>
      </c>
      <c r="E22" s="93" t="s">
        <v>21</v>
      </c>
      <c r="F22" s="93"/>
      <c r="G22" s="93"/>
      <c r="H22" s="94"/>
      <c r="I22" s="12" t="s">
        <v>22</v>
      </c>
      <c r="J22" s="57" t="s">
        <v>23</v>
      </c>
      <c r="K22" s="12" t="s">
        <v>24</v>
      </c>
      <c r="M22" s="63"/>
      <c r="N22" s="28"/>
      <c r="O22" s="29"/>
      <c r="P22" s="29"/>
      <c r="Q22" s="29"/>
    </row>
    <row r="23" spans="1:17" x14ac:dyDescent="0.25">
      <c r="A23" s="18" t="s">
        <v>84</v>
      </c>
      <c r="B23" s="15">
        <v>1</v>
      </c>
      <c r="C23" s="15">
        <v>0</v>
      </c>
      <c r="D23" s="15"/>
      <c r="F23" s="32" t="s">
        <v>236</v>
      </c>
      <c r="G23" s="32"/>
      <c r="H23" s="33"/>
      <c r="I23" s="16">
        <v>1</v>
      </c>
      <c r="J23" s="16">
        <v>0</v>
      </c>
      <c r="K23" s="16"/>
      <c r="M23" s="28"/>
      <c r="N23" s="28"/>
      <c r="O23" s="29"/>
      <c r="P23" s="29"/>
      <c r="Q23" s="29"/>
    </row>
    <row r="24" spans="1:17" x14ac:dyDescent="0.25">
      <c r="A24" s="35" t="s">
        <v>85</v>
      </c>
      <c r="B24" s="15">
        <v>0</v>
      </c>
      <c r="C24" s="15">
        <v>1</v>
      </c>
      <c r="D24" s="15">
        <v>1</v>
      </c>
      <c r="E24" s="32"/>
      <c r="F24" s="32"/>
      <c r="G24" s="32"/>
      <c r="H24" s="33"/>
      <c r="I24" s="16"/>
      <c r="J24" s="16"/>
      <c r="K24" s="16"/>
      <c r="M24" s="28"/>
      <c r="N24" s="28"/>
      <c r="O24" s="29"/>
      <c r="P24" s="29"/>
      <c r="Q24" s="29"/>
    </row>
    <row r="25" spans="1:17" x14ac:dyDescent="0.25">
      <c r="A25" s="18" t="s">
        <v>86</v>
      </c>
      <c r="B25" s="15"/>
      <c r="C25" s="15"/>
      <c r="D25" s="15">
        <v>1</v>
      </c>
      <c r="E25" s="32"/>
      <c r="F25" s="32"/>
      <c r="G25" s="32"/>
      <c r="H25" s="33"/>
      <c r="I25" s="16"/>
      <c r="J25" s="16"/>
      <c r="K25" s="16"/>
      <c r="M25" s="28"/>
      <c r="N25" s="28"/>
      <c r="O25" s="29"/>
      <c r="P25" s="29"/>
      <c r="Q25" s="29"/>
    </row>
    <row r="26" spans="1:17" x14ac:dyDescent="0.25">
      <c r="A26" s="18" t="s">
        <v>87</v>
      </c>
      <c r="B26" s="15">
        <v>1</v>
      </c>
      <c r="C26" s="15">
        <v>2</v>
      </c>
      <c r="D26" s="15"/>
      <c r="E26" s="32"/>
      <c r="F26" s="32"/>
      <c r="G26" s="32"/>
      <c r="H26" s="33"/>
      <c r="I26" s="16"/>
      <c r="J26" s="16"/>
      <c r="K26" s="16"/>
      <c r="M26" s="28"/>
      <c r="N26" s="28"/>
      <c r="O26" s="29"/>
      <c r="P26" s="29"/>
      <c r="Q26" s="29"/>
    </row>
    <row r="27" spans="1:17" x14ac:dyDescent="0.25">
      <c r="A27" s="18" t="s">
        <v>88</v>
      </c>
      <c r="B27" s="15"/>
      <c r="C27" s="15"/>
      <c r="D27" s="15">
        <v>1</v>
      </c>
      <c r="E27" s="32"/>
      <c r="F27" s="32"/>
      <c r="G27" s="32"/>
      <c r="H27" s="33"/>
      <c r="I27" s="16"/>
      <c r="J27" s="16"/>
      <c r="K27" s="16"/>
      <c r="M27" s="28"/>
      <c r="N27" s="28"/>
      <c r="O27" s="29"/>
      <c r="P27" s="29"/>
      <c r="Q27" s="29"/>
    </row>
    <row r="28" spans="1:17" x14ac:dyDescent="0.25">
      <c r="A28" s="19" t="s">
        <v>205</v>
      </c>
      <c r="B28" s="20">
        <v>0</v>
      </c>
      <c r="C28" s="20">
        <v>1</v>
      </c>
      <c r="D28" s="20"/>
      <c r="E28" s="32"/>
      <c r="F28" s="32"/>
      <c r="G28" s="32"/>
      <c r="H28" s="33"/>
      <c r="I28" s="16"/>
      <c r="J28" s="16"/>
      <c r="K28" s="16"/>
      <c r="M28" s="28"/>
      <c r="N28" s="28"/>
      <c r="O28" s="29"/>
      <c r="P28" s="29"/>
      <c r="Q28" s="29"/>
    </row>
    <row r="29" spans="1:17" x14ac:dyDescent="0.25">
      <c r="A29" s="53" t="s">
        <v>228</v>
      </c>
      <c r="B29" s="20">
        <v>1</v>
      </c>
      <c r="C29" s="20">
        <v>0</v>
      </c>
      <c r="D29" s="20"/>
      <c r="E29" s="32"/>
      <c r="F29" s="32"/>
      <c r="G29" s="32"/>
      <c r="H29" s="33"/>
      <c r="I29" s="16"/>
      <c r="J29" s="16"/>
      <c r="K29" s="16"/>
      <c r="M29" s="28"/>
      <c r="N29" s="28"/>
      <c r="O29" s="11"/>
      <c r="P29" s="11"/>
      <c r="Q29" s="11"/>
    </row>
    <row r="30" spans="1:17" x14ac:dyDescent="0.25">
      <c r="A30" s="12" t="s">
        <v>19</v>
      </c>
      <c r="B30" s="39" t="s">
        <v>22</v>
      </c>
      <c r="C30" s="39" t="s">
        <v>23</v>
      </c>
      <c r="D30" s="39" t="s">
        <v>24</v>
      </c>
      <c r="E30" s="41"/>
      <c r="F30" s="41"/>
      <c r="G30" s="41"/>
      <c r="H30" s="42"/>
      <c r="I30" s="12" t="s">
        <v>22</v>
      </c>
      <c r="J30" s="27" t="s">
        <v>23</v>
      </c>
      <c r="K30" s="12" t="s">
        <v>24</v>
      </c>
      <c r="M30" s="28"/>
      <c r="N30" s="28"/>
      <c r="O30" s="11"/>
      <c r="P30" s="11"/>
      <c r="Q30" s="11"/>
    </row>
    <row r="31" spans="1:17" x14ac:dyDescent="0.25">
      <c r="A31" s="23" t="s">
        <v>20</v>
      </c>
      <c r="B31" s="26">
        <v>3</v>
      </c>
      <c r="C31" s="26">
        <v>4</v>
      </c>
      <c r="D31" s="26">
        <v>2</v>
      </c>
      <c r="E31" s="89" t="s">
        <v>20</v>
      </c>
      <c r="F31" s="87"/>
      <c r="G31" s="87"/>
      <c r="H31" s="87"/>
      <c r="I31" s="26">
        <v>1</v>
      </c>
      <c r="J31" s="74">
        <v>0</v>
      </c>
      <c r="K31" s="74"/>
      <c r="M31" s="43"/>
      <c r="N31" s="43"/>
      <c r="O31" s="11"/>
      <c r="P31" s="11"/>
      <c r="Q31" s="11"/>
    </row>
  </sheetData>
  <mergeCells count="5">
    <mergeCell ref="E31:H31"/>
    <mergeCell ref="A2:D2"/>
    <mergeCell ref="L2:O2"/>
    <mergeCell ref="L1:O1"/>
    <mergeCell ref="E22:H2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7" workbookViewId="0">
      <selection activeCell="G19" sqref="G19"/>
    </sheetView>
  </sheetViews>
  <sheetFormatPr defaultRowHeight="15" x14ac:dyDescent="0.25"/>
  <cols>
    <col min="1" max="1" width="23" customWidth="1"/>
    <col min="2" max="21" width="6.28515625" customWidth="1"/>
  </cols>
  <sheetData>
    <row r="1" spans="1:1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M1" s="95" t="s">
        <v>30</v>
      </c>
      <c r="N1" s="95"/>
      <c r="O1" s="95"/>
    </row>
    <row r="2" spans="1:18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6"/>
      <c r="K2" s="1" t="s">
        <v>3</v>
      </c>
      <c r="M2" s="97" t="s">
        <v>31</v>
      </c>
      <c r="N2" s="97"/>
      <c r="O2" s="97"/>
      <c r="P2" s="4"/>
      <c r="R2" s="59"/>
    </row>
    <row r="3" spans="1:18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8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8" x14ac:dyDescent="0.25">
      <c r="A5" s="14" t="s">
        <v>174</v>
      </c>
      <c r="B5" s="15"/>
      <c r="C5" s="16"/>
      <c r="D5" s="15">
        <v>20</v>
      </c>
      <c r="E5" s="15">
        <v>8</v>
      </c>
      <c r="F5" s="49">
        <f t="shared" ref="F5:F19" si="0">E5/D5</f>
        <v>0.4</v>
      </c>
      <c r="G5" s="15">
        <v>8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3</v>
      </c>
      <c r="N5" s="15">
        <v>1</v>
      </c>
      <c r="O5" s="15">
        <f>D5+L5+M5+N5</f>
        <v>24</v>
      </c>
    </row>
    <row r="6" spans="1:18" x14ac:dyDescent="0.25">
      <c r="A6" s="18" t="s">
        <v>175</v>
      </c>
      <c r="B6" s="15"/>
      <c r="C6" s="16"/>
      <c r="D6" s="15">
        <v>18</v>
      </c>
      <c r="E6" s="15">
        <v>6</v>
      </c>
      <c r="F6" s="49">
        <f t="shared" si="0"/>
        <v>0.33333333333333331</v>
      </c>
      <c r="G6" s="15">
        <v>5</v>
      </c>
      <c r="H6" s="15">
        <v>0</v>
      </c>
      <c r="I6" s="15">
        <v>0</v>
      </c>
      <c r="J6" s="15">
        <v>1</v>
      </c>
      <c r="K6" s="15">
        <v>0</v>
      </c>
      <c r="L6" s="15">
        <v>0</v>
      </c>
      <c r="M6" s="15">
        <v>1</v>
      </c>
      <c r="N6" s="15">
        <v>0</v>
      </c>
      <c r="O6" s="15">
        <f t="shared" ref="O6:O19" si="1">D6+L6+M6+N6</f>
        <v>19</v>
      </c>
    </row>
    <row r="7" spans="1:18" x14ac:dyDescent="0.25">
      <c r="A7" s="18" t="s">
        <v>176</v>
      </c>
      <c r="B7" s="15"/>
      <c r="C7" s="15"/>
      <c r="D7" s="15">
        <v>10</v>
      </c>
      <c r="E7" s="15">
        <v>1</v>
      </c>
      <c r="F7" s="49">
        <f t="shared" si="0"/>
        <v>0.1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1</v>
      </c>
      <c r="N7" s="15">
        <v>1</v>
      </c>
      <c r="O7" s="15">
        <f t="shared" si="1"/>
        <v>12</v>
      </c>
    </row>
    <row r="8" spans="1:18" x14ac:dyDescent="0.25">
      <c r="A8" s="18" t="s">
        <v>177</v>
      </c>
      <c r="B8" s="15"/>
      <c r="C8" s="15"/>
      <c r="D8" s="15">
        <v>23</v>
      </c>
      <c r="E8" s="15">
        <v>14</v>
      </c>
      <c r="F8" s="49">
        <f t="shared" si="0"/>
        <v>0.60869565217391308</v>
      </c>
      <c r="G8" s="15">
        <v>11</v>
      </c>
      <c r="H8" s="15">
        <v>3</v>
      </c>
      <c r="I8" s="15">
        <v>0</v>
      </c>
      <c r="J8" s="15">
        <v>0</v>
      </c>
      <c r="K8" s="15">
        <v>0</v>
      </c>
      <c r="L8" s="15">
        <v>0</v>
      </c>
      <c r="M8" s="15">
        <v>1</v>
      </c>
      <c r="N8" s="15">
        <v>3</v>
      </c>
      <c r="O8" s="15">
        <f t="shared" si="1"/>
        <v>27</v>
      </c>
    </row>
    <row r="9" spans="1:18" x14ac:dyDescent="0.25">
      <c r="A9" s="18" t="s">
        <v>178</v>
      </c>
      <c r="B9" s="15"/>
      <c r="C9" s="15"/>
      <c r="D9" s="15">
        <v>19</v>
      </c>
      <c r="E9" s="15">
        <v>3</v>
      </c>
      <c r="F9" s="49">
        <f t="shared" si="0"/>
        <v>0.15789473684210525</v>
      </c>
      <c r="G9" s="15">
        <v>3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f t="shared" si="1"/>
        <v>21</v>
      </c>
    </row>
    <row r="10" spans="1:18" x14ac:dyDescent="0.25">
      <c r="A10" s="18" t="s">
        <v>179</v>
      </c>
      <c r="B10" s="15"/>
      <c r="C10" s="16"/>
      <c r="D10" s="15">
        <v>13</v>
      </c>
      <c r="E10" s="15">
        <v>3</v>
      </c>
      <c r="F10" s="49">
        <f t="shared" si="0"/>
        <v>0.23076923076923078</v>
      </c>
      <c r="G10" s="15">
        <v>2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1</v>
      </c>
      <c r="N10" s="15">
        <v>0</v>
      </c>
      <c r="O10" s="15">
        <f t="shared" si="1"/>
        <v>14</v>
      </c>
    </row>
    <row r="11" spans="1:18" x14ac:dyDescent="0.25">
      <c r="A11" s="18" t="s">
        <v>180</v>
      </c>
      <c r="B11" s="15"/>
      <c r="C11" s="15"/>
      <c r="D11" s="15">
        <v>10</v>
      </c>
      <c r="E11" s="15">
        <v>1</v>
      </c>
      <c r="F11" s="49">
        <f t="shared" si="0"/>
        <v>0.1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f t="shared" si="1"/>
        <v>11</v>
      </c>
    </row>
    <row r="12" spans="1:18" x14ac:dyDescent="0.25">
      <c r="A12" s="18" t="s">
        <v>181</v>
      </c>
      <c r="B12" s="15"/>
      <c r="C12" s="15"/>
      <c r="D12" s="15">
        <v>14</v>
      </c>
      <c r="E12" s="15">
        <v>5</v>
      </c>
      <c r="F12" s="49">
        <f t="shared" si="0"/>
        <v>0.35714285714285715</v>
      </c>
      <c r="G12" s="15">
        <v>4</v>
      </c>
      <c r="H12" s="15">
        <v>1</v>
      </c>
      <c r="I12" s="15">
        <v>0</v>
      </c>
      <c r="J12" s="15">
        <v>0</v>
      </c>
      <c r="K12" s="15">
        <v>0</v>
      </c>
      <c r="L12" s="15">
        <v>1</v>
      </c>
      <c r="M12" s="15">
        <v>1</v>
      </c>
      <c r="N12" s="15">
        <v>0</v>
      </c>
      <c r="O12" s="15">
        <f t="shared" si="1"/>
        <v>16</v>
      </c>
    </row>
    <row r="13" spans="1:18" x14ac:dyDescent="0.25">
      <c r="A13" s="18" t="s">
        <v>182</v>
      </c>
      <c r="B13" s="15"/>
      <c r="C13" s="16"/>
      <c r="D13" s="15">
        <v>14</v>
      </c>
      <c r="E13" s="15">
        <v>2</v>
      </c>
      <c r="F13" s="49">
        <f t="shared" si="0"/>
        <v>0.14285714285714285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15">
        <v>0</v>
      </c>
      <c r="O13" s="15">
        <f t="shared" si="1"/>
        <v>16</v>
      </c>
    </row>
    <row r="14" spans="1:18" x14ac:dyDescent="0.25">
      <c r="A14" s="18" t="s">
        <v>183</v>
      </c>
      <c r="B14" s="15"/>
      <c r="C14" s="16"/>
      <c r="D14" s="15">
        <v>10</v>
      </c>
      <c r="E14" s="15">
        <v>0</v>
      </c>
      <c r="F14" s="49">
        <f t="shared" si="0"/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f t="shared" si="1"/>
        <v>11</v>
      </c>
    </row>
    <row r="15" spans="1:18" x14ac:dyDescent="0.25">
      <c r="A15" s="18" t="s">
        <v>184</v>
      </c>
      <c r="B15" s="15"/>
      <c r="C15" s="15"/>
      <c r="D15" s="15">
        <v>18</v>
      </c>
      <c r="E15" s="15">
        <v>8</v>
      </c>
      <c r="F15" s="49">
        <f t="shared" si="0"/>
        <v>0.44444444444444442</v>
      </c>
      <c r="G15" s="15">
        <v>5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3</v>
      </c>
      <c r="N15" s="15">
        <v>1</v>
      </c>
      <c r="O15" s="15">
        <f t="shared" si="1"/>
        <v>22</v>
      </c>
    </row>
    <row r="16" spans="1:18" x14ac:dyDescent="0.25">
      <c r="A16" s="18" t="s">
        <v>185</v>
      </c>
      <c r="B16" s="15"/>
      <c r="C16" s="15"/>
      <c r="D16" s="15">
        <v>17</v>
      </c>
      <c r="E16" s="15">
        <v>6</v>
      </c>
      <c r="F16" s="49">
        <f t="shared" si="0"/>
        <v>0.35294117647058826</v>
      </c>
      <c r="G16" s="15">
        <v>5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4</v>
      </c>
      <c r="N16" s="15">
        <v>0</v>
      </c>
      <c r="O16" s="15">
        <f t="shared" si="1"/>
        <v>21</v>
      </c>
    </row>
    <row r="17" spans="1:17" x14ac:dyDescent="0.25">
      <c r="A17" s="18" t="s">
        <v>186</v>
      </c>
      <c r="B17" s="15"/>
      <c r="C17" s="15"/>
      <c r="D17" s="15">
        <v>2</v>
      </c>
      <c r="E17" s="15">
        <v>1</v>
      </c>
      <c r="F17" s="49">
        <f t="shared" si="0"/>
        <v>0.5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5">
        <v>0</v>
      </c>
      <c r="O17" s="15">
        <f t="shared" si="1"/>
        <v>4</v>
      </c>
    </row>
    <row r="18" spans="1:17" x14ac:dyDescent="0.25">
      <c r="A18" s="19" t="s">
        <v>187</v>
      </c>
      <c r="B18" s="20"/>
      <c r="C18" s="20"/>
      <c r="D18" s="20">
        <v>8</v>
      </c>
      <c r="E18" s="20">
        <v>3</v>
      </c>
      <c r="F18" s="49">
        <f t="shared" si="0"/>
        <v>0.375</v>
      </c>
      <c r="G18" s="20">
        <v>3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2</v>
      </c>
      <c r="N18" s="15">
        <v>0</v>
      </c>
      <c r="O18" s="15">
        <f t="shared" si="1"/>
        <v>11</v>
      </c>
    </row>
    <row r="19" spans="1:17" x14ac:dyDescent="0.25">
      <c r="A19" s="19" t="s">
        <v>231</v>
      </c>
      <c r="B19" s="21"/>
      <c r="C19" s="21"/>
      <c r="D19" s="20">
        <v>3</v>
      </c>
      <c r="E19" s="20">
        <v>0</v>
      </c>
      <c r="F19" s="49">
        <f t="shared" si="0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5">
        <f t="shared" si="1"/>
        <v>3</v>
      </c>
    </row>
    <row r="20" spans="1:17" x14ac:dyDescent="0.25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7" x14ac:dyDescent="0.25">
      <c r="A21" s="1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7" x14ac:dyDescent="0.25">
      <c r="A22" s="1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7" x14ac:dyDescent="0.25">
      <c r="A23" s="22" t="s">
        <v>19</v>
      </c>
      <c r="B23" s="23" t="s">
        <v>5</v>
      </c>
      <c r="C23" s="23" t="s">
        <v>6</v>
      </c>
      <c r="D23" s="12" t="s">
        <v>7</v>
      </c>
      <c r="E23" s="12" t="s">
        <v>8</v>
      </c>
      <c r="F23" s="24" t="s">
        <v>9</v>
      </c>
      <c r="G23" s="23" t="s">
        <v>10</v>
      </c>
      <c r="H23" s="23" t="s">
        <v>11</v>
      </c>
      <c r="I23" s="23" t="s">
        <v>12</v>
      </c>
      <c r="J23" s="12" t="s">
        <v>13</v>
      </c>
      <c r="K23" s="12" t="s">
        <v>14</v>
      </c>
      <c r="L23" s="23" t="s">
        <v>15</v>
      </c>
      <c r="M23" s="23" t="s">
        <v>16</v>
      </c>
      <c r="N23" s="12" t="s">
        <v>17</v>
      </c>
      <c r="O23" s="12" t="s">
        <v>18</v>
      </c>
    </row>
    <row r="24" spans="1:17" x14ac:dyDescent="0.25">
      <c r="A24" s="25" t="s">
        <v>20</v>
      </c>
      <c r="B24" s="26">
        <v>8</v>
      </c>
      <c r="C24" s="15"/>
      <c r="D24" s="26">
        <f>SUM(D5:D22)</f>
        <v>199</v>
      </c>
      <c r="E24" s="62">
        <f>SUM(E5:E22)</f>
        <v>61</v>
      </c>
      <c r="F24" s="102">
        <f>E24/D24</f>
        <v>0.30653266331658291</v>
      </c>
      <c r="G24" s="62">
        <f t="shared" ref="G24:N24" si="2">SUM(G5:G22)</f>
        <v>51</v>
      </c>
      <c r="H24" s="62">
        <f t="shared" si="2"/>
        <v>8</v>
      </c>
      <c r="I24" s="26">
        <f t="shared" si="2"/>
        <v>0</v>
      </c>
      <c r="J24" s="26">
        <f t="shared" si="2"/>
        <v>2</v>
      </c>
      <c r="K24" s="26">
        <f t="shared" si="2"/>
        <v>0</v>
      </c>
      <c r="L24" s="26">
        <f t="shared" si="2"/>
        <v>5</v>
      </c>
      <c r="M24" s="26">
        <f t="shared" si="2"/>
        <v>22</v>
      </c>
      <c r="N24" s="26">
        <f t="shared" si="2"/>
        <v>6</v>
      </c>
      <c r="O24" s="26">
        <f>D24+L24+M24+N24</f>
        <v>232</v>
      </c>
    </row>
    <row r="25" spans="1:17" x14ac:dyDescent="0.25">
      <c r="A25" s="12" t="s">
        <v>21</v>
      </c>
      <c r="B25" s="12" t="s">
        <v>22</v>
      </c>
      <c r="C25" s="12" t="s">
        <v>23</v>
      </c>
      <c r="D25" s="71" t="s">
        <v>24</v>
      </c>
      <c r="E25" s="87" t="s">
        <v>21</v>
      </c>
      <c r="F25" s="87"/>
      <c r="G25" s="87"/>
      <c r="H25" s="87"/>
      <c r="I25" s="71" t="s">
        <v>22</v>
      </c>
      <c r="J25" s="57" t="s">
        <v>23</v>
      </c>
      <c r="K25" s="71" t="s">
        <v>24</v>
      </c>
      <c r="M25" s="63"/>
      <c r="N25" s="28"/>
      <c r="O25" s="29"/>
      <c r="P25" s="29"/>
      <c r="Q25" s="29"/>
    </row>
    <row r="26" spans="1:17" x14ac:dyDescent="0.25">
      <c r="A26" s="18" t="s">
        <v>188</v>
      </c>
      <c r="B26" s="15">
        <v>1</v>
      </c>
      <c r="C26" s="15">
        <v>1</v>
      </c>
      <c r="D26" s="15"/>
      <c r="E26" s="72"/>
      <c r="F26" s="72"/>
      <c r="G26" s="72"/>
      <c r="H26" s="73"/>
      <c r="I26" s="30"/>
      <c r="J26" s="34"/>
      <c r="K26" s="30"/>
      <c r="M26" s="28"/>
      <c r="N26" s="28"/>
      <c r="O26" s="29"/>
      <c r="P26" s="29"/>
      <c r="Q26" s="29"/>
    </row>
    <row r="27" spans="1:17" x14ac:dyDescent="0.25">
      <c r="A27" s="35" t="s">
        <v>189</v>
      </c>
      <c r="B27" s="15"/>
      <c r="C27" s="15"/>
      <c r="D27" s="15"/>
      <c r="E27" s="72"/>
      <c r="F27" s="72"/>
      <c r="G27" s="72"/>
      <c r="H27" s="73"/>
      <c r="I27" s="30"/>
      <c r="J27" s="34"/>
      <c r="K27" s="30"/>
      <c r="M27" s="28"/>
      <c r="N27" s="28"/>
      <c r="O27" s="29"/>
      <c r="P27" s="29"/>
      <c r="Q27" s="29"/>
    </row>
    <row r="28" spans="1:17" x14ac:dyDescent="0.25">
      <c r="A28" s="18" t="s">
        <v>190</v>
      </c>
      <c r="B28" s="15"/>
      <c r="C28" s="15"/>
      <c r="D28" s="15"/>
      <c r="E28" s="72"/>
      <c r="F28" s="72"/>
      <c r="G28" s="72"/>
      <c r="H28" s="73"/>
      <c r="I28" s="30"/>
      <c r="J28" s="34"/>
      <c r="K28" s="30"/>
      <c r="M28" s="28"/>
      <c r="N28" s="28"/>
      <c r="O28" s="29"/>
      <c r="P28" s="29"/>
      <c r="Q28" s="29"/>
    </row>
    <row r="29" spans="1:17" x14ac:dyDescent="0.25">
      <c r="A29" s="18" t="s">
        <v>191</v>
      </c>
      <c r="B29" s="15">
        <v>0</v>
      </c>
      <c r="C29" s="15">
        <v>2</v>
      </c>
      <c r="D29" s="15"/>
      <c r="E29" s="72"/>
      <c r="F29" s="72"/>
      <c r="G29" s="72"/>
      <c r="H29" s="73"/>
      <c r="I29" s="30"/>
      <c r="J29" s="34"/>
      <c r="K29" s="30"/>
      <c r="M29" s="28"/>
      <c r="N29" s="28"/>
      <c r="O29" s="29"/>
      <c r="P29" s="29"/>
      <c r="Q29" s="29"/>
    </row>
    <row r="30" spans="1:17" x14ac:dyDescent="0.25">
      <c r="A30" s="18" t="s">
        <v>192</v>
      </c>
      <c r="B30" s="15">
        <v>1</v>
      </c>
      <c r="C30" s="15">
        <v>0</v>
      </c>
      <c r="D30" s="15"/>
      <c r="E30" s="72"/>
      <c r="F30" s="72"/>
      <c r="G30" s="72"/>
      <c r="H30" s="73"/>
      <c r="I30" s="30"/>
      <c r="J30" s="34"/>
      <c r="K30" s="30"/>
      <c r="M30" s="28"/>
      <c r="N30" s="28"/>
      <c r="O30" s="29"/>
      <c r="P30" s="29"/>
      <c r="Q30" s="29"/>
    </row>
    <row r="31" spans="1:17" x14ac:dyDescent="0.25">
      <c r="A31" s="19" t="s">
        <v>211</v>
      </c>
      <c r="B31" s="20">
        <v>3</v>
      </c>
      <c r="C31" s="20">
        <v>0</v>
      </c>
      <c r="D31" s="20"/>
      <c r="E31" s="72"/>
      <c r="F31" s="72"/>
      <c r="G31" s="72"/>
      <c r="H31" s="73"/>
      <c r="I31" s="30"/>
      <c r="J31" s="34"/>
      <c r="K31" s="30"/>
      <c r="M31" s="28"/>
      <c r="N31" s="28"/>
      <c r="O31" s="29"/>
      <c r="P31" s="29"/>
      <c r="Q31" s="29"/>
    </row>
    <row r="32" spans="1:17" x14ac:dyDescent="0.25">
      <c r="A32" s="53"/>
      <c r="B32" s="20"/>
      <c r="C32" s="20"/>
      <c r="D32" s="20"/>
      <c r="E32" s="72"/>
      <c r="F32" s="72"/>
      <c r="G32" s="72"/>
      <c r="H32" s="73"/>
      <c r="I32" s="30"/>
      <c r="J32" s="34"/>
      <c r="K32" s="30"/>
      <c r="M32" s="28"/>
      <c r="N32" s="28"/>
      <c r="O32" s="11"/>
      <c r="P32" s="11"/>
      <c r="Q32" s="11"/>
    </row>
    <row r="33" spans="1:17" x14ac:dyDescent="0.25">
      <c r="A33" s="12" t="s">
        <v>19</v>
      </c>
      <c r="B33" s="39" t="s">
        <v>22</v>
      </c>
      <c r="C33" s="39" t="s">
        <v>23</v>
      </c>
      <c r="D33" s="39" t="s">
        <v>24</v>
      </c>
      <c r="E33" s="41"/>
      <c r="F33" s="41"/>
      <c r="G33" s="41"/>
      <c r="H33" s="42"/>
      <c r="I33" s="71" t="s">
        <v>22</v>
      </c>
      <c r="J33" s="27" t="s">
        <v>23</v>
      </c>
      <c r="K33" s="71" t="s">
        <v>24</v>
      </c>
      <c r="M33" s="28"/>
      <c r="N33" s="28"/>
      <c r="O33" s="11"/>
      <c r="P33" s="11"/>
      <c r="Q33" s="11"/>
    </row>
    <row r="34" spans="1:17" x14ac:dyDescent="0.25">
      <c r="A34" s="23" t="s">
        <v>20</v>
      </c>
      <c r="B34" s="26">
        <v>5</v>
      </c>
      <c r="C34" s="26">
        <v>3</v>
      </c>
      <c r="D34" s="26"/>
      <c r="E34" s="87" t="s">
        <v>20</v>
      </c>
      <c r="F34" s="87"/>
      <c r="G34" s="87"/>
      <c r="H34" s="87"/>
      <c r="I34" s="71"/>
      <c r="J34" s="39"/>
      <c r="K34" s="39"/>
      <c r="M34" s="43"/>
      <c r="N34" s="43"/>
      <c r="O34" s="11"/>
      <c r="P34" s="11"/>
      <c r="Q34" s="11"/>
    </row>
  </sheetData>
  <mergeCells count="5">
    <mergeCell ref="E34:H34"/>
    <mergeCell ref="E25:H25"/>
    <mergeCell ref="A2:D2"/>
    <mergeCell ref="M1:O1"/>
    <mergeCell ref="M2:O2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6" workbookViewId="0">
      <selection activeCell="G21" sqref="G21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M1" s="95" t="s">
        <v>32</v>
      </c>
      <c r="N1" s="95"/>
      <c r="O1" s="95"/>
    </row>
    <row r="2" spans="1:17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6"/>
      <c r="K2" s="1" t="s">
        <v>3</v>
      </c>
      <c r="M2" s="97" t="s">
        <v>31</v>
      </c>
      <c r="N2" s="97"/>
      <c r="O2" s="9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7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14" t="s">
        <v>142</v>
      </c>
      <c r="B5" s="15"/>
      <c r="C5" s="16"/>
      <c r="D5" s="15">
        <v>14</v>
      </c>
      <c r="E5" s="15">
        <v>0</v>
      </c>
      <c r="F5" s="49">
        <f t="shared" ref="F5:F21" si="0">E5/D5</f>
        <v>0</v>
      </c>
      <c r="G5" s="20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3</v>
      </c>
      <c r="N5" s="15">
        <v>0</v>
      </c>
      <c r="O5" s="15">
        <f>D5+L5+M5+N5</f>
        <v>17</v>
      </c>
    </row>
    <row r="6" spans="1:17" x14ac:dyDescent="0.25">
      <c r="A6" s="18" t="s">
        <v>143</v>
      </c>
      <c r="B6" s="15"/>
      <c r="C6" s="16"/>
      <c r="D6" s="15">
        <v>19</v>
      </c>
      <c r="E6" s="15">
        <v>6</v>
      </c>
      <c r="F6" s="49">
        <f t="shared" si="0"/>
        <v>0.31578947368421051</v>
      </c>
      <c r="G6" s="15">
        <v>2</v>
      </c>
      <c r="H6" s="15">
        <v>3</v>
      </c>
      <c r="I6" s="15">
        <v>1</v>
      </c>
      <c r="J6" s="15">
        <v>0</v>
      </c>
      <c r="K6" s="15">
        <v>0</v>
      </c>
      <c r="L6" s="15">
        <v>0</v>
      </c>
      <c r="M6" s="15">
        <v>3</v>
      </c>
      <c r="N6" s="15">
        <v>1</v>
      </c>
      <c r="O6" s="15">
        <f t="shared" ref="O6:O21" si="1">D6+L6+M6+N6</f>
        <v>23</v>
      </c>
    </row>
    <row r="7" spans="1:17" x14ac:dyDescent="0.25">
      <c r="A7" s="18" t="s">
        <v>144</v>
      </c>
      <c r="B7" s="15"/>
      <c r="C7" s="15"/>
      <c r="D7" s="15">
        <v>8</v>
      </c>
      <c r="E7" s="15">
        <v>4</v>
      </c>
      <c r="F7" s="49">
        <f t="shared" si="0"/>
        <v>0.5</v>
      </c>
      <c r="G7" s="15">
        <v>4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2</v>
      </c>
      <c r="N7" s="15">
        <v>1</v>
      </c>
      <c r="O7" s="15">
        <f t="shared" si="1"/>
        <v>11</v>
      </c>
    </row>
    <row r="8" spans="1:17" x14ac:dyDescent="0.25">
      <c r="A8" s="18" t="s">
        <v>145</v>
      </c>
      <c r="B8" s="15"/>
      <c r="C8" s="15"/>
      <c r="D8" s="15">
        <v>15</v>
      </c>
      <c r="E8" s="15">
        <v>4</v>
      </c>
      <c r="F8" s="49">
        <f t="shared" si="0"/>
        <v>0.26666666666666666</v>
      </c>
      <c r="G8" s="15">
        <v>4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3</v>
      </c>
      <c r="N8" s="15">
        <v>1</v>
      </c>
      <c r="O8" s="15">
        <f t="shared" si="1"/>
        <v>20</v>
      </c>
    </row>
    <row r="9" spans="1:17" x14ac:dyDescent="0.25">
      <c r="A9" s="18" t="s">
        <v>146</v>
      </c>
      <c r="B9" s="15"/>
      <c r="C9" s="15"/>
      <c r="D9" s="15">
        <v>14</v>
      </c>
      <c r="E9" s="15">
        <v>6</v>
      </c>
      <c r="F9" s="49">
        <f t="shared" si="0"/>
        <v>0.42857142857142855</v>
      </c>
      <c r="G9" s="15">
        <v>5</v>
      </c>
      <c r="H9" s="15">
        <v>1</v>
      </c>
      <c r="I9" s="15">
        <v>0</v>
      </c>
      <c r="J9" s="15">
        <v>0</v>
      </c>
      <c r="K9" s="15">
        <v>0</v>
      </c>
      <c r="L9" s="15">
        <v>1</v>
      </c>
      <c r="M9" s="15">
        <v>1</v>
      </c>
      <c r="N9" s="15">
        <v>4</v>
      </c>
      <c r="O9" s="15">
        <f t="shared" si="1"/>
        <v>20</v>
      </c>
    </row>
    <row r="10" spans="1:17" x14ac:dyDescent="0.25">
      <c r="A10" s="18" t="s">
        <v>147</v>
      </c>
      <c r="B10" s="15"/>
      <c r="C10" s="16"/>
      <c r="D10" s="15">
        <v>17</v>
      </c>
      <c r="E10" s="15">
        <v>8</v>
      </c>
      <c r="F10" s="49">
        <f t="shared" si="0"/>
        <v>0.47058823529411764</v>
      </c>
      <c r="G10" s="15">
        <v>7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3</v>
      </c>
      <c r="N10" s="15">
        <v>3</v>
      </c>
      <c r="O10" s="15">
        <f t="shared" si="1"/>
        <v>23</v>
      </c>
    </row>
    <row r="11" spans="1:17" x14ac:dyDescent="0.25">
      <c r="A11" s="18" t="s">
        <v>148</v>
      </c>
      <c r="B11" s="15"/>
      <c r="C11" s="15"/>
      <c r="D11" s="15">
        <v>11</v>
      </c>
      <c r="E11" s="15">
        <v>4</v>
      </c>
      <c r="F11" s="49">
        <f t="shared" si="0"/>
        <v>0.36363636363636365</v>
      </c>
      <c r="G11" s="15">
        <v>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f t="shared" si="1"/>
        <v>12</v>
      </c>
    </row>
    <row r="12" spans="1:17" x14ac:dyDescent="0.25">
      <c r="A12" s="18" t="s">
        <v>149</v>
      </c>
      <c r="B12" s="15"/>
      <c r="C12" s="15"/>
      <c r="D12" s="15">
        <v>9</v>
      </c>
      <c r="E12" s="15">
        <v>1</v>
      </c>
      <c r="F12" s="49">
        <f t="shared" si="0"/>
        <v>0.1111111111111111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5</v>
      </c>
      <c r="N12" s="15">
        <v>1</v>
      </c>
      <c r="O12" s="15">
        <f t="shared" si="1"/>
        <v>16</v>
      </c>
    </row>
    <row r="13" spans="1:17" x14ac:dyDescent="0.25">
      <c r="A13" s="18" t="s">
        <v>150</v>
      </c>
      <c r="B13" s="15"/>
      <c r="C13" s="16"/>
      <c r="D13" s="15">
        <v>14</v>
      </c>
      <c r="E13" s="15">
        <v>5</v>
      </c>
      <c r="F13" s="49">
        <f t="shared" si="0"/>
        <v>0.35714285714285715</v>
      </c>
      <c r="G13" s="15">
        <v>4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3</v>
      </c>
      <c r="N13" s="15">
        <v>1</v>
      </c>
      <c r="O13" s="15">
        <f t="shared" si="1"/>
        <v>18</v>
      </c>
    </row>
    <row r="14" spans="1:17" x14ac:dyDescent="0.25">
      <c r="A14" s="18" t="s">
        <v>151</v>
      </c>
      <c r="B14" s="15"/>
      <c r="C14" s="16"/>
      <c r="D14" s="15">
        <v>4</v>
      </c>
      <c r="E14" s="15">
        <v>1</v>
      </c>
      <c r="F14" s="49">
        <f t="shared" si="0"/>
        <v>0.25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f t="shared" si="1"/>
        <v>5</v>
      </c>
    </row>
    <row r="15" spans="1:17" x14ac:dyDescent="0.25">
      <c r="A15" s="18" t="s">
        <v>152</v>
      </c>
      <c r="B15" s="15"/>
      <c r="C15" s="15"/>
      <c r="D15" s="15">
        <v>12</v>
      </c>
      <c r="E15" s="15">
        <v>2</v>
      </c>
      <c r="F15" s="49">
        <f t="shared" si="0"/>
        <v>0.16666666666666666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f t="shared" si="1"/>
        <v>13</v>
      </c>
    </row>
    <row r="16" spans="1:17" x14ac:dyDescent="0.25">
      <c r="A16" s="18" t="s">
        <v>153</v>
      </c>
      <c r="B16" s="15"/>
      <c r="C16" s="15"/>
      <c r="D16" s="15">
        <v>11</v>
      </c>
      <c r="E16" s="15">
        <v>2</v>
      </c>
      <c r="F16" s="49">
        <f t="shared" si="0"/>
        <v>0.18181818181818182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3</v>
      </c>
      <c r="O16" s="15">
        <f t="shared" si="1"/>
        <v>17</v>
      </c>
    </row>
    <row r="17" spans="1:17" x14ac:dyDescent="0.25">
      <c r="A17" s="18" t="s">
        <v>154</v>
      </c>
      <c r="B17" s="15"/>
      <c r="C17" s="15"/>
      <c r="D17" s="15">
        <v>3</v>
      </c>
      <c r="E17" s="15">
        <v>2</v>
      </c>
      <c r="F17" s="49">
        <f t="shared" si="0"/>
        <v>0.66666666666666663</v>
      </c>
      <c r="G17" s="15">
        <v>0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f t="shared" si="1"/>
        <v>4</v>
      </c>
    </row>
    <row r="18" spans="1:17" x14ac:dyDescent="0.25">
      <c r="A18" s="19" t="s">
        <v>155</v>
      </c>
      <c r="B18" s="20"/>
      <c r="C18" s="20"/>
      <c r="D18" s="20">
        <v>2</v>
      </c>
      <c r="E18" s="20">
        <v>0</v>
      </c>
      <c r="F18" s="49">
        <f t="shared" si="0"/>
        <v>0</v>
      </c>
      <c r="G18" s="20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 t="shared" si="1"/>
        <v>2</v>
      </c>
    </row>
    <row r="19" spans="1:17" x14ac:dyDescent="0.25">
      <c r="A19" s="19" t="s">
        <v>234</v>
      </c>
      <c r="B19" s="21"/>
      <c r="C19" s="21"/>
      <c r="D19" s="20">
        <v>1</v>
      </c>
      <c r="E19" s="20">
        <v>0</v>
      </c>
      <c r="F19" s="49">
        <f t="shared" si="0"/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</v>
      </c>
      <c r="N19" s="20">
        <v>0</v>
      </c>
      <c r="O19" s="15">
        <f t="shared" si="1"/>
        <v>2</v>
      </c>
    </row>
    <row r="20" spans="1:17" x14ac:dyDescent="0.25">
      <c r="A20" s="19" t="s">
        <v>251</v>
      </c>
      <c r="B20" s="21"/>
      <c r="C20" s="21"/>
      <c r="D20" s="20">
        <v>2</v>
      </c>
      <c r="E20" s="20">
        <v>0</v>
      </c>
      <c r="F20" s="49">
        <f t="shared" si="0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5">
        <f t="shared" si="1"/>
        <v>2</v>
      </c>
    </row>
    <row r="21" spans="1:17" x14ac:dyDescent="0.25">
      <c r="A21" s="19" t="s">
        <v>252</v>
      </c>
      <c r="B21" s="21"/>
      <c r="C21" s="21"/>
      <c r="D21" s="20">
        <v>1</v>
      </c>
      <c r="E21" s="20">
        <v>1</v>
      </c>
      <c r="F21" s="49">
        <f t="shared" si="0"/>
        <v>1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f t="shared" si="1"/>
        <v>1</v>
      </c>
    </row>
    <row r="22" spans="1:17" x14ac:dyDescent="0.25">
      <c r="A22" s="22" t="s">
        <v>19</v>
      </c>
      <c r="B22" s="23" t="s">
        <v>5</v>
      </c>
      <c r="C22" s="23" t="s">
        <v>6</v>
      </c>
      <c r="D22" s="12" t="s">
        <v>7</v>
      </c>
      <c r="E22" s="12" t="s">
        <v>8</v>
      </c>
      <c r="F22" s="24" t="s">
        <v>9</v>
      </c>
      <c r="G22" s="23" t="s">
        <v>10</v>
      </c>
      <c r="H22" s="23" t="s">
        <v>11</v>
      </c>
      <c r="I22" s="23" t="s">
        <v>12</v>
      </c>
      <c r="J22" s="12" t="s">
        <v>13</v>
      </c>
      <c r="K22" s="12" t="s">
        <v>14</v>
      </c>
      <c r="L22" s="23" t="s">
        <v>15</v>
      </c>
      <c r="M22" s="23" t="s">
        <v>16</v>
      </c>
      <c r="N22" s="12" t="s">
        <v>17</v>
      </c>
      <c r="O22" s="12" t="s">
        <v>18</v>
      </c>
    </row>
    <row r="23" spans="1:17" x14ac:dyDescent="0.25">
      <c r="A23" s="25" t="s">
        <v>20</v>
      </c>
      <c r="B23" s="26">
        <v>6</v>
      </c>
      <c r="C23" s="15"/>
      <c r="D23" s="26">
        <f>SUM(D5:D21)</f>
        <v>157</v>
      </c>
      <c r="E23" s="26">
        <f>SUM(E5:E21)</f>
        <v>46</v>
      </c>
      <c r="F23" s="17">
        <f>E23/D23</f>
        <v>0.2929936305732484</v>
      </c>
      <c r="G23" s="26">
        <f>SUM(G5:G21)</f>
        <v>37</v>
      </c>
      <c r="H23" s="26">
        <f>SUM(H5:H21)</f>
        <v>5</v>
      </c>
      <c r="I23" s="26">
        <f>SUM(I5:I21)</f>
        <v>3</v>
      </c>
      <c r="J23" s="26">
        <f>SUM(J5:J21)</f>
        <v>1</v>
      </c>
      <c r="K23" s="26">
        <f>SUM(K5:K21)</f>
        <v>0</v>
      </c>
      <c r="L23" s="26">
        <f>SUM(L5:L21)</f>
        <v>3</v>
      </c>
      <c r="M23" s="26">
        <f>SUM(M5:M21)</f>
        <v>31</v>
      </c>
      <c r="N23" s="26">
        <f>SUM(N5:N21)</f>
        <v>15</v>
      </c>
      <c r="O23" s="26">
        <f>D23+L23+M23+N23</f>
        <v>206</v>
      </c>
    </row>
    <row r="24" spans="1:17" x14ac:dyDescent="0.25">
      <c r="A24" s="12" t="s">
        <v>21</v>
      </c>
      <c r="B24" s="12" t="s">
        <v>22</v>
      </c>
      <c r="C24" s="12" t="s">
        <v>23</v>
      </c>
      <c r="D24" s="12" t="s">
        <v>24</v>
      </c>
      <c r="E24" s="51" t="s">
        <v>36</v>
      </c>
      <c r="F24" s="91" t="s">
        <v>21</v>
      </c>
      <c r="G24" s="88"/>
      <c r="H24" s="88"/>
      <c r="I24" s="88"/>
      <c r="J24" s="12" t="s">
        <v>22</v>
      </c>
      <c r="K24" s="57" t="s">
        <v>23</v>
      </c>
      <c r="L24" s="23" t="s">
        <v>24</v>
      </c>
      <c r="M24" s="48" t="s">
        <v>36</v>
      </c>
      <c r="N24" s="28"/>
      <c r="O24" s="29"/>
      <c r="P24" s="29"/>
      <c r="Q24" s="29"/>
    </row>
    <row r="25" spans="1:17" x14ac:dyDescent="0.25">
      <c r="A25" s="18" t="s">
        <v>156</v>
      </c>
      <c r="B25" s="15"/>
      <c r="C25" s="15"/>
      <c r="D25" s="15"/>
      <c r="E25" s="56"/>
      <c r="F25" s="31"/>
      <c r="G25" s="32"/>
      <c r="H25" s="32"/>
      <c r="I25" s="33"/>
      <c r="J25" s="30"/>
      <c r="K25" s="34"/>
      <c r="L25" s="30"/>
      <c r="M25" s="47"/>
      <c r="N25" s="28"/>
      <c r="O25" s="29"/>
      <c r="P25" s="29"/>
      <c r="Q25" s="29"/>
    </row>
    <row r="26" spans="1:17" x14ac:dyDescent="0.25">
      <c r="A26" s="35" t="s">
        <v>157</v>
      </c>
      <c r="B26" s="15">
        <v>3</v>
      </c>
      <c r="C26" s="15">
        <v>0</v>
      </c>
      <c r="D26" s="15"/>
      <c r="E26" s="56"/>
      <c r="F26" s="31"/>
      <c r="G26" s="32"/>
      <c r="H26" s="32"/>
      <c r="I26" s="33"/>
      <c r="J26" s="30"/>
      <c r="K26" s="34"/>
      <c r="L26" s="30"/>
      <c r="M26" s="47"/>
      <c r="N26" s="28"/>
      <c r="O26" s="29"/>
      <c r="P26" s="29"/>
      <c r="Q26" s="29"/>
    </row>
    <row r="27" spans="1:17" x14ac:dyDescent="0.25">
      <c r="A27" s="18" t="s">
        <v>158</v>
      </c>
      <c r="B27" s="15"/>
      <c r="C27" s="15"/>
      <c r="D27" s="15"/>
      <c r="E27" s="56"/>
      <c r="F27" s="31"/>
      <c r="G27" s="32"/>
      <c r="H27" s="32"/>
      <c r="I27" s="33"/>
      <c r="J27" s="30"/>
      <c r="K27" s="34"/>
      <c r="L27" s="30"/>
      <c r="M27" s="47"/>
      <c r="N27" s="28"/>
      <c r="O27" s="29"/>
      <c r="P27" s="29"/>
      <c r="Q27" s="29"/>
    </row>
    <row r="28" spans="1:17" x14ac:dyDescent="0.25">
      <c r="A28" s="18" t="s">
        <v>159</v>
      </c>
      <c r="B28" s="15">
        <v>1</v>
      </c>
      <c r="C28" s="15">
        <v>1</v>
      </c>
      <c r="D28" s="15"/>
      <c r="E28" s="56"/>
      <c r="F28" s="31"/>
      <c r="G28" s="32"/>
      <c r="H28" s="32"/>
      <c r="I28" s="33"/>
      <c r="J28" s="30"/>
      <c r="K28" s="34"/>
      <c r="L28" s="30"/>
      <c r="M28" s="47"/>
      <c r="N28" s="28"/>
      <c r="O28" s="29"/>
      <c r="P28" s="29"/>
      <c r="Q28" s="29"/>
    </row>
    <row r="29" spans="1:17" x14ac:dyDescent="0.25">
      <c r="A29" s="18" t="s">
        <v>160</v>
      </c>
      <c r="B29" s="15"/>
      <c r="C29" s="15"/>
      <c r="D29" s="15"/>
      <c r="E29" s="56"/>
      <c r="F29" s="31"/>
      <c r="G29" s="32"/>
      <c r="H29" s="32"/>
      <c r="I29" s="33"/>
      <c r="J29" s="30"/>
      <c r="K29" s="34"/>
      <c r="L29" s="30"/>
      <c r="M29" s="47"/>
      <c r="N29" s="28"/>
      <c r="O29" s="29"/>
      <c r="P29" s="29"/>
      <c r="Q29" s="29"/>
    </row>
    <row r="30" spans="1:17" x14ac:dyDescent="0.25">
      <c r="A30" s="19" t="s">
        <v>212</v>
      </c>
      <c r="B30" s="20">
        <v>1</v>
      </c>
      <c r="C30" s="20">
        <v>0</v>
      </c>
      <c r="D30" s="20">
        <v>1</v>
      </c>
      <c r="E30" s="56"/>
      <c r="F30" s="31"/>
      <c r="G30" s="32"/>
      <c r="H30" s="32"/>
      <c r="I30" s="33"/>
      <c r="J30" s="30"/>
      <c r="K30" s="34"/>
      <c r="L30" s="30"/>
      <c r="M30" s="47"/>
      <c r="N30" s="28"/>
      <c r="O30" s="29"/>
      <c r="P30" s="29"/>
      <c r="Q30" s="29"/>
    </row>
    <row r="31" spans="1:17" x14ac:dyDescent="0.25">
      <c r="A31" s="53"/>
      <c r="B31" s="20"/>
      <c r="C31" s="20"/>
      <c r="D31" s="20"/>
      <c r="E31" s="56"/>
      <c r="F31" s="31"/>
      <c r="G31" s="32"/>
      <c r="H31" s="32"/>
      <c r="I31" s="33"/>
      <c r="J31" s="30"/>
      <c r="K31" s="34"/>
      <c r="L31" s="30"/>
      <c r="M31" s="47"/>
      <c r="N31" s="28"/>
      <c r="O31" s="11"/>
      <c r="P31" s="11"/>
      <c r="Q31" s="11"/>
    </row>
    <row r="32" spans="1:17" x14ac:dyDescent="0.25">
      <c r="A32" s="12" t="s">
        <v>19</v>
      </c>
      <c r="B32" s="39" t="s">
        <v>22</v>
      </c>
      <c r="C32" s="39" t="s">
        <v>23</v>
      </c>
      <c r="D32" s="39" t="s">
        <v>24</v>
      </c>
      <c r="E32" s="46"/>
      <c r="F32" s="40"/>
      <c r="G32" s="41"/>
      <c r="H32" s="41"/>
      <c r="I32" s="42"/>
      <c r="J32" s="12" t="s">
        <v>22</v>
      </c>
      <c r="K32" s="27" t="s">
        <v>23</v>
      </c>
      <c r="L32" s="12" t="s">
        <v>24</v>
      </c>
      <c r="M32" s="47"/>
      <c r="N32" s="28"/>
      <c r="O32" s="11"/>
      <c r="P32" s="11"/>
      <c r="Q32" s="11"/>
    </row>
    <row r="33" spans="1:17" x14ac:dyDescent="0.25">
      <c r="A33" s="23" t="s">
        <v>20</v>
      </c>
      <c r="B33" s="26">
        <v>5</v>
      </c>
      <c r="C33" s="26">
        <v>1</v>
      </c>
      <c r="D33" s="26"/>
      <c r="E33" s="61"/>
      <c r="F33" s="91" t="s">
        <v>20</v>
      </c>
      <c r="G33" s="88"/>
      <c r="H33" s="88"/>
      <c r="I33" s="89"/>
      <c r="J33" s="12"/>
      <c r="K33" s="39"/>
      <c r="L33" s="39"/>
      <c r="M33" s="39"/>
      <c r="N33" s="43"/>
      <c r="O33" s="11"/>
      <c r="P33" s="11"/>
      <c r="Q33" s="11"/>
    </row>
  </sheetData>
  <mergeCells count="5">
    <mergeCell ref="A2:D2"/>
    <mergeCell ref="F24:I24"/>
    <mergeCell ref="F33:I33"/>
    <mergeCell ref="M1:O1"/>
    <mergeCell ref="M2:O2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G21" sqref="G21"/>
    </sheetView>
  </sheetViews>
  <sheetFormatPr defaultRowHeight="15" x14ac:dyDescent="0.25"/>
  <cols>
    <col min="1" max="1" width="23" customWidth="1"/>
    <col min="2" max="21" width="6.28515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M1" s="95" t="s">
        <v>33</v>
      </c>
      <c r="N1" s="95"/>
      <c r="O1" s="95"/>
    </row>
    <row r="2" spans="1:19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6"/>
      <c r="K2" s="1" t="s">
        <v>3</v>
      </c>
      <c r="M2" s="98" t="s">
        <v>31</v>
      </c>
      <c r="N2" s="98"/>
      <c r="O2" s="98"/>
    </row>
    <row r="3" spans="1:19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9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9" x14ac:dyDescent="0.25">
      <c r="A5" s="14" t="s">
        <v>161</v>
      </c>
      <c r="B5" s="15"/>
      <c r="C5" s="16"/>
      <c r="D5" s="15">
        <v>25</v>
      </c>
      <c r="E5" s="15">
        <v>6</v>
      </c>
      <c r="F5" s="49">
        <f t="shared" ref="F5:F21" si="0">E5/D5</f>
        <v>0.24</v>
      </c>
      <c r="G5" s="15">
        <v>4</v>
      </c>
      <c r="H5" s="15">
        <v>2</v>
      </c>
      <c r="I5" s="15">
        <v>0</v>
      </c>
      <c r="J5" s="15">
        <v>0</v>
      </c>
      <c r="K5" s="15">
        <v>0</v>
      </c>
      <c r="L5" s="15">
        <v>0</v>
      </c>
      <c r="M5" s="15">
        <v>4</v>
      </c>
      <c r="N5" s="15">
        <v>0</v>
      </c>
      <c r="O5" s="15">
        <f t="shared" ref="O5:O15" si="1">D5+L5+M5+N5</f>
        <v>29</v>
      </c>
      <c r="S5" t="s">
        <v>19</v>
      </c>
    </row>
    <row r="6" spans="1:19" x14ac:dyDescent="0.25">
      <c r="A6" s="18" t="s">
        <v>162</v>
      </c>
      <c r="B6" s="15"/>
      <c r="C6" s="16"/>
      <c r="D6" s="15">
        <v>20</v>
      </c>
      <c r="E6" s="15">
        <v>6</v>
      </c>
      <c r="F6" s="49">
        <f t="shared" si="0"/>
        <v>0.3</v>
      </c>
      <c r="G6" s="15">
        <v>4</v>
      </c>
      <c r="H6" s="15">
        <v>1</v>
      </c>
      <c r="I6" s="15">
        <v>1</v>
      </c>
      <c r="J6" s="15">
        <v>0</v>
      </c>
      <c r="K6" s="15">
        <v>0</v>
      </c>
      <c r="L6" s="15">
        <v>0</v>
      </c>
      <c r="M6" s="15">
        <v>0</v>
      </c>
      <c r="N6" s="15">
        <v>1</v>
      </c>
      <c r="O6" s="15">
        <f t="shared" si="1"/>
        <v>21</v>
      </c>
    </row>
    <row r="7" spans="1:19" x14ac:dyDescent="0.25">
      <c r="A7" s="18" t="s">
        <v>163</v>
      </c>
      <c r="B7" s="15"/>
      <c r="C7" s="15"/>
      <c r="D7" s="15">
        <v>11</v>
      </c>
      <c r="E7" s="15">
        <v>0</v>
      </c>
      <c r="F7" s="49">
        <f t="shared" si="0"/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7</v>
      </c>
      <c r="N7" s="15">
        <v>2</v>
      </c>
      <c r="O7" s="15">
        <f t="shared" si="1"/>
        <v>20</v>
      </c>
    </row>
    <row r="8" spans="1:19" x14ac:dyDescent="0.25">
      <c r="A8" s="18" t="s">
        <v>164</v>
      </c>
      <c r="B8" s="15"/>
      <c r="C8" s="15"/>
      <c r="D8" s="15">
        <v>18</v>
      </c>
      <c r="E8" s="15">
        <v>4</v>
      </c>
      <c r="F8" s="49">
        <f t="shared" si="0"/>
        <v>0.22222222222222221</v>
      </c>
      <c r="G8" s="15">
        <v>4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4</v>
      </c>
      <c r="N8" s="15">
        <v>1</v>
      </c>
      <c r="O8" s="15">
        <f t="shared" si="1"/>
        <v>24</v>
      </c>
    </row>
    <row r="9" spans="1:19" x14ac:dyDescent="0.25">
      <c r="A9" s="18" t="s">
        <v>165</v>
      </c>
      <c r="B9" s="15"/>
      <c r="C9" s="15"/>
      <c r="D9" s="15">
        <v>16</v>
      </c>
      <c r="E9" s="15">
        <v>5</v>
      </c>
      <c r="F9" s="49">
        <f t="shared" si="0"/>
        <v>0.3125</v>
      </c>
      <c r="G9" s="15">
        <v>3</v>
      </c>
      <c r="H9" s="15">
        <v>1</v>
      </c>
      <c r="I9" s="15">
        <v>0</v>
      </c>
      <c r="J9" s="15">
        <v>1</v>
      </c>
      <c r="K9" s="15">
        <v>0</v>
      </c>
      <c r="L9" s="15">
        <v>0</v>
      </c>
      <c r="M9" s="15">
        <v>2</v>
      </c>
      <c r="N9" s="15">
        <v>2</v>
      </c>
      <c r="O9" s="15">
        <f t="shared" si="1"/>
        <v>20</v>
      </c>
    </row>
    <row r="10" spans="1:19" x14ac:dyDescent="0.25">
      <c r="A10" s="18" t="s">
        <v>166</v>
      </c>
      <c r="B10" s="15"/>
      <c r="C10" s="16"/>
      <c r="D10" s="15">
        <v>18</v>
      </c>
      <c r="E10" s="15">
        <v>3</v>
      </c>
      <c r="F10" s="49">
        <f t="shared" si="0"/>
        <v>0.16666666666666666</v>
      </c>
      <c r="G10" s="15">
        <v>3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4</v>
      </c>
      <c r="N10" s="15">
        <v>0</v>
      </c>
      <c r="O10" s="15">
        <f t="shared" si="1"/>
        <v>23</v>
      </c>
    </row>
    <row r="11" spans="1:19" x14ac:dyDescent="0.25">
      <c r="A11" s="18" t="s">
        <v>167</v>
      </c>
      <c r="B11" s="15"/>
      <c r="C11" s="15"/>
      <c r="D11" s="15">
        <v>15</v>
      </c>
      <c r="E11" s="15">
        <v>2</v>
      </c>
      <c r="F11" s="49">
        <f t="shared" si="0"/>
        <v>0.13333333333333333</v>
      </c>
      <c r="G11" s="15">
        <v>0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2</v>
      </c>
      <c r="N11" s="15">
        <v>2</v>
      </c>
      <c r="O11" s="15">
        <f t="shared" si="1"/>
        <v>19</v>
      </c>
    </row>
    <row r="12" spans="1:19" x14ac:dyDescent="0.25">
      <c r="A12" s="18" t="s">
        <v>168</v>
      </c>
      <c r="B12" s="15"/>
      <c r="C12" s="15"/>
      <c r="D12" s="15">
        <v>7</v>
      </c>
      <c r="E12" s="15">
        <v>1</v>
      </c>
      <c r="F12" s="49">
        <f t="shared" si="0"/>
        <v>0.14285714285714285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f t="shared" si="1"/>
        <v>8</v>
      </c>
    </row>
    <row r="13" spans="1:19" x14ac:dyDescent="0.25">
      <c r="A13" s="18" t="s">
        <v>90</v>
      </c>
      <c r="B13" s="15"/>
      <c r="C13" s="16"/>
      <c r="D13" s="15">
        <v>10</v>
      </c>
      <c r="E13" s="15">
        <v>2</v>
      </c>
      <c r="F13" s="49">
        <f t="shared" si="0"/>
        <v>0.2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f t="shared" si="1"/>
        <v>11</v>
      </c>
    </row>
    <row r="14" spans="1:19" x14ac:dyDescent="0.25">
      <c r="A14" s="18" t="s">
        <v>223</v>
      </c>
      <c r="B14" s="15"/>
      <c r="C14" s="16"/>
      <c r="D14" s="15">
        <v>4</v>
      </c>
      <c r="E14" s="15">
        <v>2</v>
      </c>
      <c r="F14" s="49">
        <f t="shared" si="0"/>
        <v>0.5</v>
      </c>
      <c r="G14" s="15">
        <v>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f t="shared" si="1"/>
        <v>5</v>
      </c>
    </row>
    <row r="15" spans="1:19" x14ac:dyDescent="0.25">
      <c r="A15" s="18" t="s">
        <v>169</v>
      </c>
      <c r="B15" s="15"/>
      <c r="C15" s="15"/>
      <c r="D15" s="15">
        <v>5</v>
      </c>
      <c r="E15" s="15">
        <v>1</v>
      </c>
      <c r="F15" s="49">
        <f t="shared" si="0"/>
        <v>0.2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1"/>
        <v>5</v>
      </c>
    </row>
    <row r="16" spans="1:19" x14ac:dyDescent="0.25">
      <c r="A16" s="18" t="s">
        <v>220</v>
      </c>
      <c r="B16" s="15"/>
      <c r="C16" s="15"/>
      <c r="D16" s="15">
        <v>12</v>
      </c>
      <c r="E16" s="15">
        <v>2</v>
      </c>
      <c r="F16" s="49">
        <f t="shared" si="0"/>
        <v>0.16666666666666666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</v>
      </c>
      <c r="N16" s="15">
        <v>1</v>
      </c>
      <c r="O16" s="15">
        <f>D16+G16+H16+I16+J16+L16+M16+N16</f>
        <v>17</v>
      </c>
    </row>
    <row r="17" spans="1:17" x14ac:dyDescent="0.25">
      <c r="A17" s="18" t="s">
        <v>221</v>
      </c>
      <c r="B17" s="15"/>
      <c r="C17" s="15"/>
      <c r="D17" s="15">
        <v>1</v>
      </c>
      <c r="E17" s="15">
        <v>0</v>
      </c>
      <c r="F17" s="49">
        <f t="shared" si="0"/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f>D17+G17+H17+I17+J17+L17+M17+N17</f>
        <v>2</v>
      </c>
    </row>
    <row r="18" spans="1:17" x14ac:dyDescent="0.25">
      <c r="A18" s="19" t="s">
        <v>222</v>
      </c>
      <c r="B18" s="20"/>
      <c r="C18" s="20"/>
      <c r="D18" s="20">
        <v>2</v>
      </c>
      <c r="E18" s="20">
        <v>0</v>
      </c>
      <c r="F18" s="49">
        <f t="shared" si="0"/>
        <v>0</v>
      </c>
      <c r="G18" s="20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D18+G18+H18+I18+J18+L18+M18+N18</f>
        <v>2</v>
      </c>
    </row>
    <row r="19" spans="1:17" x14ac:dyDescent="0.25">
      <c r="A19" s="19" t="s">
        <v>256</v>
      </c>
      <c r="B19" s="21"/>
      <c r="C19" s="21"/>
      <c r="D19" s="20">
        <v>4</v>
      </c>
      <c r="E19" s="20">
        <v>2</v>
      </c>
      <c r="F19" s="49">
        <f t="shared" si="0"/>
        <v>0.5</v>
      </c>
      <c r="G19" s="20">
        <v>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5">
        <f t="shared" ref="O19:O21" si="2">D19+L19+M19+N19</f>
        <v>4</v>
      </c>
    </row>
    <row r="20" spans="1:17" x14ac:dyDescent="0.25">
      <c r="A20" s="19" t="s">
        <v>257</v>
      </c>
      <c r="B20" s="21"/>
      <c r="C20" s="21"/>
      <c r="D20" s="20">
        <v>1</v>
      </c>
      <c r="E20" s="20">
        <v>0</v>
      </c>
      <c r="F20" s="49">
        <f t="shared" si="0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15">
        <f t="shared" si="2"/>
        <v>3</v>
      </c>
    </row>
    <row r="21" spans="1:17" x14ac:dyDescent="0.25">
      <c r="A21" s="19" t="s">
        <v>258</v>
      </c>
      <c r="B21" s="21"/>
      <c r="C21" s="21"/>
      <c r="D21" s="20">
        <v>3</v>
      </c>
      <c r="E21" s="20">
        <v>0</v>
      </c>
      <c r="F21" s="49">
        <f t="shared" si="0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5">
        <f t="shared" si="2"/>
        <v>3</v>
      </c>
    </row>
    <row r="22" spans="1:17" x14ac:dyDescent="0.25">
      <c r="A22" s="22" t="s">
        <v>19</v>
      </c>
      <c r="B22" s="23" t="s">
        <v>5</v>
      </c>
      <c r="C22" s="23" t="s">
        <v>6</v>
      </c>
      <c r="D22" s="12" t="s">
        <v>7</v>
      </c>
      <c r="E22" s="12" t="s">
        <v>8</v>
      </c>
      <c r="F22" s="24" t="s">
        <v>9</v>
      </c>
      <c r="G22" s="23" t="s">
        <v>10</v>
      </c>
      <c r="H22" s="23" t="s">
        <v>11</v>
      </c>
      <c r="I22" s="23" t="s">
        <v>12</v>
      </c>
      <c r="J22" s="12" t="s">
        <v>13</v>
      </c>
      <c r="K22" s="12" t="s">
        <v>14</v>
      </c>
      <c r="L22" s="23" t="s">
        <v>15</v>
      </c>
      <c r="M22" s="23" t="s">
        <v>16</v>
      </c>
      <c r="N22" s="12" t="s">
        <v>17</v>
      </c>
      <c r="O22" s="12" t="s">
        <v>18</v>
      </c>
    </row>
    <row r="23" spans="1:17" x14ac:dyDescent="0.25">
      <c r="A23" s="25" t="s">
        <v>20</v>
      </c>
      <c r="B23" s="26">
        <v>9</v>
      </c>
      <c r="C23" s="15"/>
      <c r="D23" s="26">
        <f>SUM(D5:D21)</f>
        <v>172</v>
      </c>
      <c r="E23" s="62">
        <f>SUM(E5:E21)</f>
        <v>36</v>
      </c>
      <c r="F23" s="102">
        <f>E23/D23</f>
        <v>0.20930232558139536</v>
      </c>
      <c r="G23" s="62">
        <f>SUM(G5:G21)</f>
        <v>28</v>
      </c>
      <c r="H23" s="62">
        <f>SUM(H5:H21)</f>
        <v>6</v>
      </c>
      <c r="I23" s="26">
        <f>SUM(I5:I21)</f>
        <v>1</v>
      </c>
      <c r="J23" s="26">
        <f>SUM(J5:J21)</f>
        <v>1</v>
      </c>
      <c r="K23" s="26">
        <f>SUM(K5:K21)</f>
        <v>0</v>
      </c>
      <c r="L23" s="26">
        <f>SUM(L5:L21)</f>
        <v>2</v>
      </c>
      <c r="M23" s="26">
        <f>SUM(M5:M21)</f>
        <v>31</v>
      </c>
      <c r="N23" s="26">
        <f>SUM(N5:N21)</f>
        <v>9</v>
      </c>
      <c r="O23" s="26">
        <f>D23+L23+M23+N23</f>
        <v>214</v>
      </c>
    </row>
    <row r="24" spans="1:17" x14ac:dyDescent="0.25">
      <c r="A24" s="12" t="s">
        <v>21</v>
      </c>
      <c r="B24" s="12" t="s">
        <v>22</v>
      </c>
      <c r="C24" s="12" t="s">
        <v>23</v>
      </c>
      <c r="D24" s="71" t="s">
        <v>24</v>
      </c>
      <c r="E24" s="87" t="s">
        <v>21</v>
      </c>
      <c r="F24" s="87"/>
      <c r="G24" s="87"/>
      <c r="H24" s="87"/>
      <c r="I24" s="71" t="s">
        <v>22</v>
      </c>
      <c r="J24" s="57" t="s">
        <v>23</v>
      </c>
      <c r="K24" s="71" t="s">
        <v>24</v>
      </c>
      <c r="M24" s="63"/>
      <c r="N24" s="28"/>
      <c r="O24" s="29"/>
      <c r="P24" s="29"/>
      <c r="Q24" s="29"/>
    </row>
    <row r="25" spans="1:17" x14ac:dyDescent="0.25">
      <c r="A25" s="18" t="s">
        <v>170</v>
      </c>
      <c r="B25" s="15">
        <v>1</v>
      </c>
      <c r="C25" s="15">
        <v>2</v>
      </c>
      <c r="D25" s="15"/>
      <c r="E25" s="72"/>
      <c r="F25" s="72"/>
      <c r="G25" s="72"/>
      <c r="H25" s="73"/>
      <c r="I25" s="30"/>
      <c r="J25" s="34"/>
      <c r="K25" s="30"/>
      <c r="M25" s="28"/>
      <c r="N25" s="28"/>
      <c r="O25" s="29"/>
      <c r="P25" s="29"/>
      <c r="Q25" s="29"/>
    </row>
    <row r="26" spans="1:17" x14ac:dyDescent="0.25">
      <c r="A26" s="35" t="s">
        <v>171</v>
      </c>
      <c r="B26" s="15">
        <v>0</v>
      </c>
      <c r="C26" s="15">
        <v>2</v>
      </c>
      <c r="D26" s="15"/>
      <c r="E26" s="72"/>
      <c r="F26" s="72"/>
      <c r="G26" s="72"/>
      <c r="H26" s="73"/>
      <c r="I26" s="30"/>
      <c r="J26" s="34"/>
      <c r="K26" s="30"/>
      <c r="M26" s="28"/>
      <c r="N26" s="28"/>
      <c r="O26" s="29"/>
      <c r="P26" s="29"/>
      <c r="Q26" s="29"/>
    </row>
    <row r="27" spans="1:17" x14ac:dyDescent="0.25">
      <c r="A27" s="18" t="s">
        <v>172</v>
      </c>
      <c r="B27" s="15">
        <v>0</v>
      </c>
      <c r="C27" s="15">
        <v>1</v>
      </c>
      <c r="D27" s="15"/>
      <c r="E27" s="72"/>
      <c r="F27" s="72"/>
      <c r="G27" s="72"/>
      <c r="H27" s="73"/>
      <c r="I27" s="30"/>
      <c r="J27" s="34"/>
      <c r="K27" s="30"/>
      <c r="M27" s="28"/>
      <c r="N27" s="28"/>
      <c r="O27" s="29"/>
      <c r="P27" s="29"/>
      <c r="Q27" s="29"/>
    </row>
    <row r="28" spans="1:17" x14ac:dyDescent="0.25">
      <c r="A28" s="18" t="s">
        <v>173</v>
      </c>
      <c r="B28" s="15"/>
      <c r="C28" s="15"/>
      <c r="D28" s="15"/>
      <c r="E28" s="72"/>
      <c r="F28" s="72"/>
      <c r="G28" s="72"/>
      <c r="H28" s="73"/>
      <c r="I28" s="30"/>
      <c r="J28" s="34"/>
      <c r="K28" s="30"/>
      <c r="M28" s="28"/>
      <c r="N28" s="28"/>
      <c r="O28" s="29"/>
      <c r="P28" s="29"/>
      <c r="Q28" s="29"/>
    </row>
    <row r="29" spans="1:17" x14ac:dyDescent="0.25">
      <c r="A29" s="18" t="s">
        <v>169</v>
      </c>
      <c r="B29" s="15"/>
      <c r="C29" s="15"/>
      <c r="D29" s="15"/>
      <c r="E29" s="72"/>
      <c r="F29" s="72"/>
      <c r="G29" s="72"/>
      <c r="H29" s="73"/>
      <c r="I29" s="30"/>
      <c r="J29" s="34"/>
      <c r="K29" s="30"/>
      <c r="M29" s="28"/>
      <c r="N29" s="28"/>
      <c r="O29" s="29"/>
      <c r="P29" s="29"/>
      <c r="Q29" s="29"/>
    </row>
    <row r="30" spans="1:17" x14ac:dyDescent="0.25">
      <c r="A30" s="19" t="s">
        <v>55</v>
      </c>
      <c r="B30" s="20">
        <v>0</v>
      </c>
      <c r="C30" s="20">
        <v>2</v>
      </c>
      <c r="D30" s="20"/>
      <c r="E30" s="72"/>
      <c r="F30" s="72"/>
      <c r="G30" s="72"/>
      <c r="H30" s="73"/>
      <c r="I30" s="30"/>
      <c r="J30" s="34"/>
      <c r="K30" s="30"/>
      <c r="M30" s="28"/>
      <c r="N30" s="28"/>
      <c r="O30" s="29"/>
      <c r="P30" s="29"/>
      <c r="Q30" s="29"/>
    </row>
    <row r="31" spans="1:17" x14ac:dyDescent="0.25">
      <c r="A31" s="53" t="s">
        <v>233</v>
      </c>
      <c r="B31" s="20">
        <v>0</v>
      </c>
      <c r="C31" s="20">
        <v>1</v>
      </c>
      <c r="D31" s="20"/>
      <c r="E31" s="72"/>
      <c r="F31" s="72"/>
      <c r="G31" s="72"/>
      <c r="H31" s="73"/>
      <c r="I31" s="30"/>
      <c r="J31" s="34"/>
      <c r="K31" s="30"/>
      <c r="M31" s="28"/>
      <c r="N31" s="28"/>
      <c r="O31" s="11"/>
      <c r="P31" s="11"/>
      <c r="Q31" s="11"/>
    </row>
    <row r="32" spans="1:17" x14ac:dyDescent="0.25">
      <c r="A32" s="12" t="s">
        <v>19</v>
      </c>
      <c r="B32" s="39" t="s">
        <v>22</v>
      </c>
      <c r="C32" s="39" t="s">
        <v>23</v>
      </c>
      <c r="D32" s="39" t="s">
        <v>24</v>
      </c>
      <c r="E32" s="41"/>
      <c r="F32" s="41"/>
      <c r="G32" s="41"/>
      <c r="H32" s="42"/>
      <c r="I32" s="71" t="s">
        <v>22</v>
      </c>
      <c r="J32" s="27" t="s">
        <v>23</v>
      </c>
      <c r="K32" s="71" t="s">
        <v>24</v>
      </c>
      <c r="M32" s="28"/>
      <c r="N32" s="28"/>
      <c r="O32" s="11"/>
      <c r="P32" s="11"/>
      <c r="Q32" s="11"/>
    </row>
    <row r="33" spans="1:17" x14ac:dyDescent="0.25">
      <c r="A33" s="23" t="s">
        <v>20</v>
      </c>
      <c r="B33" s="26">
        <v>1</v>
      </c>
      <c r="C33" s="26">
        <v>8</v>
      </c>
      <c r="D33" s="26"/>
      <c r="E33" s="87" t="s">
        <v>20</v>
      </c>
      <c r="F33" s="87"/>
      <c r="G33" s="87"/>
      <c r="H33" s="87"/>
      <c r="I33" s="71"/>
      <c r="J33" s="39"/>
      <c r="K33" s="39"/>
      <c r="M33" s="43"/>
      <c r="N33" s="43"/>
      <c r="O33" s="11"/>
      <c r="P33" s="11"/>
      <c r="Q33" s="11"/>
    </row>
  </sheetData>
  <mergeCells count="5">
    <mergeCell ref="E33:H33"/>
    <mergeCell ref="E24:H24"/>
    <mergeCell ref="A2:D2"/>
    <mergeCell ref="M2:O2"/>
    <mergeCell ref="M1:O1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G18" sqref="G18"/>
    </sheetView>
  </sheetViews>
  <sheetFormatPr defaultRowHeight="15" x14ac:dyDescent="0.25"/>
  <cols>
    <col min="1" max="1" width="23" customWidth="1"/>
    <col min="2" max="21" width="6.285156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 t="s">
        <v>1</v>
      </c>
      <c r="M1" s="95" t="s">
        <v>34</v>
      </c>
      <c r="N1" s="95"/>
      <c r="O1" s="95"/>
    </row>
    <row r="2" spans="1:17" ht="15.75" x14ac:dyDescent="0.25">
      <c r="A2" s="84" t="s">
        <v>2</v>
      </c>
      <c r="B2" s="84"/>
      <c r="C2" s="84"/>
      <c r="D2" s="84"/>
      <c r="F2" s="2"/>
      <c r="G2" s="2"/>
      <c r="H2" s="2"/>
      <c r="I2" s="5"/>
      <c r="J2" s="6"/>
      <c r="K2" s="1" t="s">
        <v>3</v>
      </c>
      <c r="M2" s="97" t="s">
        <v>31</v>
      </c>
      <c r="N2" s="97"/>
      <c r="O2" s="9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</row>
    <row r="4" spans="1:17" x14ac:dyDescent="0.25">
      <c r="A4" s="12" t="s">
        <v>197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7" x14ac:dyDescent="0.25">
      <c r="A5" s="53" t="s">
        <v>214</v>
      </c>
      <c r="B5" s="15"/>
      <c r="C5" s="16"/>
      <c r="D5" s="15">
        <v>22</v>
      </c>
      <c r="E5" s="15">
        <v>9</v>
      </c>
      <c r="F5" s="49">
        <f t="shared" ref="F5:F19" si="0">E5/D5</f>
        <v>0.40909090909090912</v>
      </c>
      <c r="G5" s="15">
        <v>8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5">
        <v>4</v>
      </c>
      <c r="N5" s="15">
        <v>0</v>
      </c>
      <c r="O5" s="15">
        <f t="shared" ref="O5:O17" si="1">D5+L5+M5+N5</f>
        <v>26</v>
      </c>
    </row>
    <row r="6" spans="1:17" x14ac:dyDescent="0.25">
      <c r="A6" s="18" t="s">
        <v>193</v>
      </c>
      <c r="B6" s="15"/>
      <c r="C6" s="16"/>
      <c r="D6" s="15">
        <v>22</v>
      </c>
      <c r="E6" s="15">
        <v>11</v>
      </c>
      <c r="F6" s="49">
        <f t="shared" si="0"/>
        <v>0.5</v>
      </c>
      <c r="G6" s="15">
        <v>8</v>
      </c>
      <c r="H6" s="15">
        <v>2</v>
      </c>
      <c r="I6" s="15">
        <v>0</v>
      </c>
      <c r="J6" s="15">
        <v>1</v>
      </c>
      <c r="K6" s="15">
        <v>0</v>
      </c>
      <c r="L6" s="15">
        <v>1</v>
      </c>
      <c r="M6" s="15">
        <v>2</v>
      </c>
      <c r="N6" s="15">
        <v>1</v>
      </c>
      <c r="O6" s="15">
        <f t="shared" si="1"/>
        <v>26</v>
      </c>
    </row>
    <row r="7" spans="1:17" x14ac:dyDescent="0.25">
      <c r="A7" s="18" t="s">
        <v>215</v>
      </c>
      <c r="B7" s="15"/>
      <c r="C7" s="15"/>
      <c r="D7" s="15">
        <v>22</v>
      </c>
      <c r="E7" s="15">
        <v>8</v>
      </c>
      <c r="F7" s="49">
        <f t="shared" si="0"/>
        <v>0.36363636363636365</v>
      </c>
      <c r="G7" s="15">
        <v>5</v>
      </c>
      <c r="H7" s="15">
        <v>3</v>
      </c>
      <c r="I7" s="15">
        <v>0</v>
      </c>
      <c r="J7" s="15">
        <v>0</v>
      </c>
      <c r="K7" s="15">
        <v>0</v>
      </c>
      <c r="L7" s="15">
        <v>1</v>
      </c>
      <c r="M7" s="15">
        <v>2</v>
      </c>
      <c r="N7" s="15">
        <v>0</v>
      </c>
      <c r="O7" s="15">
        <f t="shared" si="1"/>
        <v>25</v>
      </c>
    </row>
    <row r="8" spans="1:17" x14ac:dyDescent="0.25">
      <c r="A8" s="18" t="s">
        <v>194</v>
      </c>
      <c r="B8" s="15"/>
      <c r="C8" s="15"/>
      <c r="D8" s="15">
        <v>13</v>
      </c>
      <c r="E8" s="15">
        <v>5</v>
      </c>
      <c r="F8" s="49">
        <f t="shared" si="0"/>
        <v>0.38461538461538464</v>
      </c>
      <c r="G8" s="15">
        <v>5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</v>
      </c>
      <c r="N8" s="15">
        <v>0</v>
      </c>
      <c r="O8" s="15">
        <f t="shared" si="1"/>
        <v>14</v>
      </c>
    </row>
    <row r="9" spans="1:17" x14ac:dyDescent="0.25">
      <c r="A9" s="18" t="s">
        <v>195</v>
      </c>
      <c r="B9" s="15"/>
      <c r="C9" s="15"/>
      <c r="D9" s="15">
        <v>20</v>
      </c>
      <c r="E9" s="15">
        <v>4</v>
      </c>
      <c r="F9" s="49">
        <f t="shared" si="0"/>
        <v>0.2</v>
      </c>
      <c r="G9" s="15">
        <v>3</v>
      </c>
      <c r="H9" s="15">
        <v>0</v>
      </c>
      <c r="I9" s="15">
        <v>0</v>
      </c>
      <c r="J9" s="15">
        <v>1</v>
      </c>
      <c r="K9" s="15">
        <v>0</v>
      </c>
      <c r="L9" s="15">
        <v>1</v>
      </c>
      <c r="M9" s="15">
        <v>0</v>
      </c>
      <c r="N9" s="15">
        <v>0</v>
      </c>
      <c r="O9" s="15">
        <f t="shared" si="1"/>
        <v>21</v>
      </c>
    </row>
    <row r="10" spans="1:17" x14ac:dyDescent="0.25">
      <c r="A10" s="18" t="s">
        <v>196</v>
      </c>
      <c r="B10" s="15"/>
      <c r="C10" s="16"/>
      <c r="D10" s="15">
        <v>15</v>
      </c>
      <c r="E10" s="15">
        <v>3</v>
      </c>
      <c r="F10" s="49">
        <f t="shared" si="0"/>
        <v>0.2</v>
      </c>
      <c r="G10" s="15">
        <v>2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2</v>
      </c>
      <c r="N10" s="15">
        <v>3</v>
      </c>
      <c r="O10" s="15">
        <f t="shared" si="1"/>
        <v>20</v>
      </c>
    </row>
    <row r="11" spans="1:17" x14ac:dyDescent="0.25">
      <c r="A11" s="18" t="s">
        <v>216</v>
      </c>
      <c r="B11" s="15"/>
      <c r="C11" s="15"/>
      <c r="D11" s="15">
        <v>14</v>
      </c>
      <c r="E11" s="15">
        <v>4</v>
      </c>
      <c r="F11" s="49">
        <f t="shared" si="0"/>
        <v>0.2857142857142857</v>
      </c>
      <c r="G11" s="15">
        <v>2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4</v>
      </c>
      <c r="N11" s="15">
        <v>0</v>
      </c>
      <c r="O11" s="15">
        <f t="shared" si="1"/>
        <v>18</v>
      </c>
    </row>
    <row r="12" spans="1:17" x14ac:dyDescent="0.25">
      <c r="A12" s="18" t="s">
        <v>198</v>
      </c>
      <c r="B12" s="15"/>
      <c r="C12" s="15"/>
      <c r="D12" s="15">
        <v>8</v>
      </c>
      <c r="E12" s="15">
        <v>2</v>
      </c>
      <c r="F12" s="49">
        <f t="shared" si="0"/>
        <v>0.25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1</v>
      </c>
      <c r="N12" s="15">
        <v>0</v>
      </c>
      <c r="O12" s="15">
        <f t="shared" si="1"/>
        <v>10</v>
      </c>
    </row>
    <row r="13" spans="1:17" x14ac:dyDescent="0.25">
      <c r="A13" s="18" t="s">
        <v>199</v>
      </c>
      <c r="B13" s="15"/>
      <c r="C13" s="16"/>
      <c r="D13" s="15">
        <v>22</v>
      </c>
      <c r="E13" s="15">
        <v>4</v>
      </c>
      <c r="F13" s="49">
        <f t="shared" si="0"/>
        <v>0.18181818181818182</v>
      </c>
      <c r="G13" s="15">
        <v>1</v>
      </c>
      <c r="H13" s="15">
        <v>2</v>
      </c>
      <c r="I13" s="15">
        <v>1</v>
      </c>
      <c r="J13" s="15">
        <v>0</v>
      </c>
      <c r="K13" s="15">
        <v>0</v>
      </c>
      <c r="L13" s="15">
        <v>1</v>
      </c>
      <c r="M13" s="15">
        <v>3</v>
      </c>
      <c r="N13" s="15">
        <v>0</v>
      </c>
      <c r="O13" s="15">
        <f t="shared" si="1"/>
        <v>26</v>
      </c>
    </row>
    <row r="14" spans="1:17" x14ac:dyDescent="0.25">
      <c r="A14" s="18" t="s">
        <v>200</v>
      </c>
      <c r="B14" s="15"/>
      <c r="C14" s="16"/>
      <c r="D14" s="15">
        <v>1</v>
      </c>
      <c r="E14" s="15">
        <v>1</v>
      </c>
      <c r="F14" s="49">
        <f t="shared" si="0"/>
        <v>1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1</v>
      </c>
    </row>
    <row r="15" spans="1:17" x14ac:dyDescent="0.25">
      <c r="A15" s="65" t="s">
        <v>217</v>
      </c>
      <c r="B15" s="15"/>
      <c r="C15" s="15"/>
      <c r="D15" s="15">
        <v>8</v>
      </c>
      <c r="E15" s="15">
        <v>0</v>
      </c>
      <c r="F15" s="49">
        <f t="shared" si="0"/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1"/>
        <v>8</v>
      </c>
    </row>
    <row r="16" spans="1:17" x14ac:dyDescent="0.25">
      <c r="A16" s="65" t="s">
        <v>218</v>
      </c>
      <c r="B16" s="15"/>
      <c r="C16" s="15"/>
      <c r="D16" s="15">
        <v>10</v>
      </c>
      <c r="E16" s="15">
        <v>0</v>
      </c>
      <c r="F16" s="49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10</v>
      </c>
    </row>
    <row r="17" spans="1:17" x14ac:dyDescent="0.25">
      <c r="A17" s="65" t="s">
        <v>219</v>
      </c>
      <c r="B17" s="15"/>
      <c r="C17" s="15"/>
      <c r="D17" s="15">
        <v>15</v>
      </c>
      <c r="E17" s="15">
        <v>7</v>
      </c>
      <c r="F17" s="49">
        <f t="shared" si="0"/>
        <v>0.46666666666666667</v>
      </c>
      <c r="G17" s="15">
        <v>6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f t="shared" si="1"/>
        <v>16</v>
      </c>
    </row>
    <row r="18" spans="1:17" x14ac:dyDescent="0.25">
      <c r="A18" s="53" t="s">
        <v>254</v>
      </c>
      <c r="B18" s="20"/>
      <c r="C18" s="20"/>
      <c r="D18" s="20">
        <v>5</v>
      </c>
      <c r="E18" s="20">
        <v>1</v>
      </c>
      <c r="F18" s="49">
        <f t="shared" si="0"/>
        <v>0.2</v>
      </c>
      <c r="G18" s="20">
        <v>1</v>
      </c>
      <c r="H18" s="15">
        <v>0</v>
      </c>
      <c r="I18" s="15">
        <v>0</v>
      </c>
      <c r="J18" s="15">
        <v>0</v>
      </c>
      <c r="K18" s="15">
        <v>0</v>
      </c>
      <c r="L18" s="20">
        <v>1</v>
      </c>
      <c r="M18" s="20">
        <v>0</v>
      </c>
      <c r="N18" s="20">
        <v>0</v>
      </c>
      <c r="O18" s="15">
        <f>D18+G18+H18+I18+J18+L18+M18+N18</f>
        <v>7</v>
      </c>
    </row>
    <row r="19" spans="1:17" x14ac:dyDescent="0.25">
      <c r="A19" s="53" t="s">
        <v>255</v>
      </c>
      <c r="B19" s="100"/>
      <c r="C19" s="100"/>
      <c r="D19" s="20">
        <v>1</v>
      </c>
      <c r="E19" s="20">
        <v>0</v>
      </c>
      <c r="F19" s="99">
        <f t="shared" si="0"/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00">
        <v>1</v>
      </c>
      <c r="N19" s="20">
        <v>0</v>
      </c>
      <c r="O19" s="15">
        <f>D19+G19+H19+I19+J19+L19+M19+N19</f>
        <v>2</v>
      </c>
    </row>
    <row r="20" spans="1:17" x14ac:dyDescent="0.25">
      <c r="A20" s="70" t="s">
        <v>19</v>
      </c>
      <c r="B20" s="23" t="s">
        <v>5</v>
      </c>
      <c r="C20" s="23" t="s">
        <v>6</v>
      </c>
      <c r="D20" s="12" t="s">
        <v>7</v>
      </c>
      <c r="E20" s="12" t="s">
        <v>8</v>
      </c>
      <c r="F20" s="24" t="s">
        <v>9</v>
      </c>
      <c r="G20" s="23" t="s">
        <v>10</v>
      </c>
      <c r="H20" s="23" t="s">
        <v>11</v>
      </c>
      <c r="I20" s="23" t="s">
        <v>12</v>
      </c>
      <c r="J20" s="12" t="s">
        <v>13</v>
      </c>
      <c r="K20" s="12" t="s">
        <v>14</v>
      </c>
      <c r="L20" s="23" t="s">
        <v>15</v>
      </c>
      <c r="M20" s="23" t="s">
        <v>16</v>
      </c>
      <c r="N20" s="12" t="s">
        <v>17</v>
      </c>
      <c r="O20" s="12" t="s">
        <v>18</v>
      </c>
    </row>
    <row r="21" spans="1:17" x14ac:dyDescent="0.25">
      <c r="A21" s="25" t="s">
        <v>20</v>
      </c>
      <c r="B21" s="26">
        <v>8</v>
      </c>
      <c r="C21" s="15"/>
      <c r="D21" s="26">
        <f>SUM(D5:D19)</f>
        <v>198</v>
      </c>
      <c r="E21" s="62">
        <f>SUM(E5:E19)</f>
        <v>59</v>
      </c>
      <c r="F21" s="17">
        <f>E21/D21</f>
        <v>0.29797979797979796</v>
      </c>
      <c r="G21" s="26">
        <f>SUM(G5:G19)</f>
        <v>44</v>
      </c>
      <c r="H21" s="26">
        <f>SUM(H5:H19)</f>
        <v>12</v>
      </c>
      <c r="I21" s="26">
        <f>SUM(I5:I19)</f>
        <v>1</v>
      </c>
      <c r="J21" s="26">
        <f>SUM(J5:J19)</f>
        <v>2</v>
      </c>
      <c r="K21" s="26">
        <f>SUM(K5:K19)</f>
        <v>0</v>
      </c>
      <c r="L21" s="26">
        <f>SUM(L5:L19)</f>
        <v>6</v>
      </c>
      <c r="M21" s="26">
        <f>SUM(M5:M19)</f>
        <v>21</v>
      </c>
      <c r="N21" s="26">
        <f>SUM(N5:N19)</f>
        <v>4</v>
      </c>
      <c r="O21" s="26">
        <f>D21+L21+M21+N21</f>
        <v>229</v>
      </c>
    </row>
    <row r="22" spans="1:17" x14ac:dyDescent="0.25">
      <c r="A22" s="12" t="s">
        <v>21</v>
      </c>
      <c r="B22" s="12" t="s">
        <v>22</v>
      </c>
      <c r="C22" s="12" t="s">
        <v>23</v>
      </c>
      <c r="D22" s="71" t="s">
        <v>24</v>
      </c>
      <c r="E22" s="88" t="s">
        <v>21</v>
      </c>
      <c r="F22" s="88"/>
      <c r="G22" s="88"/>
      <c r="H22" s="89"/>
      <c r="I22" s="71" t="s">
        <v>22</v>
      </c>
      <c r="J22" s="57" t="s">
        <v>23</v>
      </c>
      <c r="K22" s="71" t="s">
        <v>24</v>
      </c>
      <c r="M22" s="63"/>
      <c r="N22" s="28"/>
      <c r="O22" s="29"/>
      <c r="P22" s="29"/>
      <c r="Q22" s="29"/>
    </row>
    <row r="23" spans="1:17" x14ac:dyDescent="0.25">
      <c r="A23" s="18" t="s">
        <v>200</v>
      </c>
      <c r="B23" s="15">
        <v>0</v>
      </c>
      <c r="C23" s="15">
        <v>1</v>
      </c>
      <c r="D23" s="15"/>
      <c r="E23" s="103" t="s">
        <v>253</v>
      </c>
      <c r="F23" s="103"/>
      <c r="G23" s="103"/>
      <c r="H23" s="104"/>
      <c r="I23" s="16">
        <v>1</v>
      </c>
      <c r="J23" s="16">
        <v>0</v>
      </c>
      <c r="K23" s="16"/>
      <c r="M23" s="28"/>
      <c r="N23" s="28"/>
      <c r="O23" s="29"/>
      <c r="P23" s="29"/>
      <c r="Q23" s="29"/>
    </row>
    <row r="24" spans="1:17" x14ac:dyDescent="0.25">
      <c r="A24" s="35" t="s">
        <v>201</v>
      </c>
      <c r="B24" s="15"/>
      <c r="C24" s="15"/>
      <c r="D24" s="15"/>
      <c r="E24" s="72"/>
      <c r="F24" s="72"/>
      <c r="G24" s="72"/>
      <c r="H24" s="73"/>
      <c r="I24" s="105"/>
      <c r="J24" s="106"/>
      <c r="K24" s="105"/>
      <c r="M24" s="28"/>
      <c r="N24" s="28"/>
      <c r="O24" s="29"/>
      <c r="P24" s="29"/>
      <c r="Q24" s="29"/>
    </row>
    <row r="25" spans="1:17" x14ac:dyDescent="0.25">
      <c r="A25" s="18" t="s">
        <v>202</v>
      </c>
      <c r="B25" s="15"/>
      <c r="C25" s="15"/>
      <c r="D25" s="15"/>
      <c r="E25" s="72"/>
      <c r="F25" s="72"/>
      <c r="G25" s="72"/>
      <c r="H25" s="73"/>
      <c r="I25" s="105"/>
      <c r="J25" s="106"/>
      <c r="K25" s="105"/>
      <c r="M25" s="28"/>
      <c r="N25" s="28"/>
      <c r="O25" s="29"/>
      <c r="P25" s="29"/>
      <c r="Q25" s="29"/>
    </row>
    <row r="26" spans="1:17" x14ac:dyDescent="0.25">
      <c r="A26" s="18" t="s">
        <v>203</v>
      </c>
      <c r="B26" s="15">
        <v>1</v>
      </c>
      <c r="C26" s="15">
        <v>1</v>
      </c>
      <c r="D26" s="15"/>
      <c r="E26" s="72"/>
      <c r="F26" s="72"/>
      <c r="G26" s="72"/>
      <c r="H26" s="73"/>
      <c r="I26" s="105"/>
      <c r="J26" s="106"/>
      <c r="K26" s="105"/>
      <c r="M26" s="28"/>
      <c r="N26" s="28"/>
      <c r="O26" s="29"/>
      <c r="P26" s="29"/>
      <c r="Q26" s="29"/>
    </row>
    <row r="27" spans="1:17" x14ac:dyDescent="0.25">
      <c r="A27" s="18" t="s">
        <v>204</v>
      </c>
      <c r="B27" s="15">
        <v>1</v>
      </c>
      <c r="C27" s="15">
        <v>0</v>
      </c>
      <c r="D27" s="15"/>
      <c r="E27" s="72"/>
      <c r="F27" s="72"/>
      <c r="G27" s="72"/>
      <c r="H27" s="73"/>
      <c r="I27" s="105"/>
      <c r="J27" s="106"/>
      <c r="K27" s="105"/>
      <c r="M27" s="28"/>
      <c r="N27" s="28"/>
      <c r="O27" s="29"/>
      <c r="P27" s="29"/>
      <c r="Q27" s="29"/>
    </row>
    <row r="28" spans="1:17" x14ac:dyDescent="0.25">
      <c r="A28" s="19" t="s">
        <v>213</v>
      </c>
      <c r="B28" s="20">
        <v>0</v>
      </c>
      <c r="C28" s="20">
        <v>1</v>
      </c>
      <c r="D28" s="20"/>
      <c r="E28" s="72"/>
      <c r="F28" s="72"/>
      <c r="G28" s="72"/>
      <c r="H28" s="73"/>
      <c r="I28" s="105"/>
      <c r="J28" s="106"/>
      <c r="K28" s="105"/>
      <c r="M28" s="28"/>
      <c r="N28" s="28"/>
      <c r="O28" s="29"/>
      <c r="P28" s="29"/>
      <c r="Q28" s="29"/>
    </row>
    <row r="29" spans="1:17" x14ac:dyDescent="0.25">
      <c r="A29" s="53" t="s">
        <v>232</v>
      </c>
      <c r="B29" s="64">
        <v>1</v>
      </c>
      <c r="C29" s="64">
        <v>1</v>
      </c>
      <c r="D29" s="64"/>
      <c r="E29" s="72"/>
      <c r="F29" s="72"/>
      <c r="G29" s="72"/>
      <c r="H29" s="73"/>
      <c r="I29" s="105"/>
      <c r="J29" s="106"/>
      <c r="K29" s="105"/>
      <c r="M29" s="28"/>
      <c r="N29" s="28"/>
      <c r="O29" s="11"/>
      <c r="P29" s="11"/>
      <c r="Q29" s="11"/>
    </row>
    <row r="30" spans="1:17" x14ac:dyDescent="0.25">
      <c r="A30" s="12" t="s">
        <v>19</v>
      </c>
      <c r="B30" s="39" t="s">
        <v>22</v>
      </c>
      <c r="C30" s="39" t="s">
        <v>23</v>
      </c>
      <c r="D30" s="39" t="s">
        <v>24</v>
      </c>
      <c r="E30" s="41"/>
      <c r="F30" s="41"/>
      <c r="G30" s="41"/>
      <c r="H30" s="42"/>
      <c r="I30" s="71" t="s">
        <v>22</v>
      </c>
      <c r="J30" s="27" t="s">
        <v>23</v>
      </c>
      <c r="K30" s="71" t="s">
        <v>24</v>
      </c>
      <c r="M30" s="28"/>
      <c r="N30" s="28"/>
      <c r="O30" s="11"/>
      <c r="P30" s="11"/>
      <c r="Q30" s="11"/>
    </row>
    <row r="31" spans="1:17" x14ac:dyDescent="0.25">
      <c r="A31" s="23" t="s">
        <v>20</v>
      </c>
      <c r="B31" s="26">
        <v>3</v>
      </c>
      <c r="C31" s="26">
        <v>4</v>
      </c>
      <c r="D31" s="26"/>
      <c r="E31" s="88" t="s">
        <v>20</v>
      </c>
      <c r="F31" s="88"/>
      <c r="G31" s="88"/>
      <c r="H31" s="89"/>
      <c r="I31" s="26">
        <v>1</v>
      </c>
      <c r="J31" s="74">
        <v>0</v>
      </c>
      <c r="K31" s="74"/>
      <c r="M31" s="43"/>
      <c r="N31" s="43"/>
      <c r="O31" s="11"/>
      <c r="P31" s="11"/>
      <c r="Q31" s="11"/>
    </row>
  </sheetData>
  <mergeCells count="5">
    <mergeCell ref="E22:H22"/>
    <mergeCell ref="E31:H31"/>
    <mergeCell ref="A2:D2"/>
    <mergeCell ref="M1:O1"/>
    <mergeCell ref="M2:O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PARIS</vt:lpstr>
      <vt:lpstr>MANI</vt:lpstr>
      <vt:lpstr>PARGUERA</vt:lpstr>
      <vt:lpstr>SUSUA</vt:lpstr>
      <vt:lpstr>BOQUERON</vt:lpstr>
      <vt:lpstr>GAVILANES</vt:lpstr>
      <vt:lpstr>GALLITOS</vt:lpstr>
      <vt:lpstr>ORIGINALES AÑASCO</vt:lpstr>
      <vt:lpstr>CAÑONEROS</vt:lpstr>
      <vt:lpstr>RINCON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MAYO</dc:creator>
  <cp:lastModifiedBy>JOSE MAYO</cp:lastModifiedBy>
  <cp:lastPrinted>2010-04-23T18:49:37Z</cp:lastPrinted>
  <dcterms:created xsi:type="dcterms:W3CDTF">2010-04-20T20:20:48Z</dcterms:created>
  <dcterms:modified xsi:type="dcterms:W3CDTF">2010-05-20T02:07:04Z</dcterms:modified>
</cp:coreProperties>
</file>