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-150" yWindow="-480" windowWidth="20730" windowHeight="10095" firstSheet="6" activeTab="12"/>
  </bookViews>
  <sheets>
    <sheet name="CIDRA SABANEROS" sheetId="8" r:id="rId1"/>
    <sheet name="AIBONITO" sheetId="6" r:id="rId2"/>
    <sheet name="CAGUAS CRIOLLOS" sheetId="5" r:id="rId3"/>
    <sheet name="CAGUAS VILLA NUEVA" sheetId="1" r:id="rId4"/>
    <sheet name="AGUAS BUENAS BREW." sheetId="7" r:id="rId5"/>
    <sheet name="SAN LORENZO " sheetId="14" r:id="rId6"/>
    <sheet name="BARRANQUITAS" sheetId="13" r:id="rId7"/>
    <sheet name="AGUAS BUENAS TIG." sheetId="12" r:id="rId8"/>
    <sheet name="OROCOVIS" sheetId="11" r:id="rId9"/>
    <sheet name="COMERIO" sheetId="10" r:id="rId10"/>
    <sheet name="NARANJITO" sheetId="9" r:id="rId11"/>
    <sheet name="CIDRA BRAVOS" sheetId="4" r:id="rId12"/>
    <sheet name="Sheet1" sheetId="15" r:id="rId13"/>
  </sheets>
  <calcPr calcId="144315"/>
</workbook>
</file>

<file path=xl/calcChain.xml><?xml version="1.0" encoding="utf-8"?>
<calcChain xmlns="http://schemas.openxmlformats.org/spreadsheetml/2006/main">
  <c r="O20" i="4" l="1"/>
  <c r="O19" i="4"/>
  <c r="F20" i="4"/>
  <c r="F19" i="4"/>
  <c r="H21" i="12"/>
  <c r="M21" i="12"/>
  <c r="N21" i="12"/>
  <c r="L21" i="12"/>
  <c r="K21" i="12"/>
  <c r="J21" i="12"/>
  <c r="I21" i="12"/>
  <c r="G21" i="12"/>
  <c r="E21" i="12"/>
  <c r="D21" i="12"/>
  <c r="O15" i="12"/>
  <c r="O14" i="12"/>
  <c r="O6" i="12"/>
  <c r="O9" i="12"/>
  <c r="F15" i="12"/>
  <c r="F14" i="12"/>
  <c r="F6" i="12"/>
  <c r="N20" i="8" l="1"/>
  <c r="M20" i="8"/>
  <c r="L20" i="8"/>
  <c r="K20" i="8"/>
  <c r="J20" i="8"/>
  <c r="I20" i="8"/>
  <c r="H20" i="8"/>
  <c r="G20" i="8"/>
  <c r="E20" i="8"/>
  <c r="D20" i="8"/>
  <c r="E24" i="5"/>
  <c r="G24" i="5"/>
  <c r="O20" i="5"/>
  <c r="F20" i="5"/>
  <c r="F14" i="10"/>
  <c r="F13" i="10"/>
  <c r="F12" i="10"/>
  <c r="F11" i="10"/>
  <c r="F10" i="10"/>
  <c r="F9" i="10"/>
  <c r="F8" i="10"/>
  <c r="F7" i="10"/>
  <c r="F6" i="10"/>
  <c r="F5" i="10"/>
  <c r="O17" i="13"/>
  <c r="F17" i="13"/>
  <c r="O16" i="14"/>
  <c r="F16" i="14"/>
  <c r="F21" i="9"/>
  <c r="F20" i="9"/>
  <c r="F19" i="9"/>
  <c r="F18" i="9"/>
  <c r="N24" i="9"/>
  <c r="M24" i="9"/>
  <c r="L24" i="9"/>
  <c r="K24" i="9"/>
  <c r="J24" i="9"/>
  <c r="I24" i="9"/>
  <c r="H24" i="9"/>
  <c r="G24" i="9"/>
  <c r="E24" i="9"/>
  <c r="D24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O18" i="11"/>
  <c r="F18" i="11"/>
  <c r="O14" i="11"/>
  <c r="O13" i="11"/>
  <c r="F14" i="11"/>
  <c r="O12" i="11"/>
  <c r="F12" i="11"/>
  <c r="N24" i="1"/>
  <c r="M24" i="1"/>
  <c r="L24" i="1"/>
  <c r="K24" i="1"/>
  <c r="J24" i="1"/>
  <c r="I24" i="1"/>
  <c r="H24" i="1"/>
  <c r="G24" i="1"/>
  <c r="E24" i="1"/>
  <c r="D24" i="1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24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17" i="10"/>
  <c r="O14" i="10"/>
  <c r="O13" i="10"/>
  <c r="O12" i="10"/>
  <c r="O11" i="10"/>
  <c r="O10" i="10"/>
  <c r="O9" i="10"/>
  <c r="O8" i="10"/>
  <c r="O7" i="10"/>
  <c r="O6" i="10"/>
  <c r="O5" i="10"/>
  <c r="O17" i="11"/>
  <c r="O15" i="11"/>
  <c r="O16" i="11"/>
  <c r="O7" i="11"/>
  <c r="O11" i="11"/>
  <c r="O10" i="11"/>
  <c r="O9" i="11"/>
  <c r="O8" i="11"/>
  <c r="O6" i="11"/>
  <c r="O5" i="11"/>
  <c r="O7" i="12"/>
  <c r="O12" i="12"/>
  <c r="O8" i="12"/>
  <c r="O5" i="12"/>
  <c r="O10" i="12"/>
  <c r="O16" i="12"/>
  <c r="O19" i="12"/>
  <c r="O13" i="12"/>
  <c r="O17" i="12"/>
  <c r="O11" i="12"/>
  <c r="O18" i="12"/>
  <c r="O16" i="13"/>
  <c r="O15" i="13"/>
  <c r="O14" i="13"/>
  <c r="O13" i="13"/>
  <c r="O12" i="13"/>
  <c r="O11" i="13"/>
  <c r="O10" i="13"/>
  <c r="O9" i="13"/>
  <c r="O8" i="13"/>
  <c r="O7" i="13"/>
  <c r="O6" i="13"/>
  <c r="O5" i="13"/>
  <c r="O15" i="14"/>
  <c r="O14" i="14"/>
  <c r="O13" i="14"/>
  <c r="O12" i="14"/>
  <c r="O11" i="14"/>
  <c r="O10" i="14"/>
  <c r="O9" i="14"/>
  <c r="O8" i="14"/>
  <c r="O7" i="14"/>
  <c r="O6" i="14"/>
  <c r="O5" i="14"/>
  <c r="O24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24" i="1"/>
  <c r="O16" i="1"/>
  <c r="O15" i="1"/>
  <c r="O14" i="1"/>
  <c r="O13" i="1"/>
  <c r="O12" i="1"/>
  <c r="O11" i="1"/>
  <c r="O10" i="1"/>
  <c r="O9" i="1"/>
  <c r="O8" i="1"/>
  <c r="O7" i="1"/>
  <c r="O6" i="1"/>
  <c r="O5" i="1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16" i="6"/>
  <c r="O15" i="6"/>
  <c r="O14" i="6"/>
  <c r="O13" i="6"/>
  <c r="O12" i="6"/>
  <c r="O11" i="6"/>
  <c r="O10" i="6"/>
  <c r="O9" i="6"/>
  <c r="O8" i="6"/>
  <c r="O7" i="6"/>
  <c r="O6" i="6"/>
  <c r="O5" i="6"/>
  <c r="O8" i="8"/>
  <c r="O18" i="8"/>
  <c r="O17" i="8"/>
  <c r="O15" i="8"/>
  <c r="O16" i="8"/>
  <c r="O14" i="8"/>
  <c r="O12" i="8"/>
  <c r="O10" i="8"/>
  <c r="O13" i="8"/>
  <c r="O9" i="8"/>
  <c r="O5" i="8"/>
  <c r="O6" i="8"/>
  <c r="O11" i="8"/>
  <c r="O7" i="8"/>
  <c r="F24" i="1"/>
  <c r="F16" i="1"/>
  <c r="F15" i="1"/>
  <c r="F14" i="1"/>
  <c r="F13" i="1"/>
  <c r="F12" i="1"/>
  <c r="F11" i="1"/>
  <c r="F10" i="1"/>
  <c r="F9" i="1"/>
  <c r="F8" i="1"/>
  <c r="F7" i="1"/>
  <c r="F6" i="1"/>
  <c r="F5" i="1"/>
  <c r="O22" i="7"/>
  <c r="F22" i="7"/>
  <c r="F21" i="7"/>
  <c r="F20" i="7"/>
  <c r="F9" i="12"/>
  <c r="F7" i="12"/>
  <c r="F12" i="12"/>
  <c r="F8" i="12"/>
  <c r="F5" i="12"/>
  <c r="F10" i="12"/>
  <c r="F16" i="12"/>
  <c r="F19" i="12"/>
  <c r="F13" i="12"/>
  <c r="F17" i="12"/>
  <c r="F11" i="12"/>
  <c r="F18" i="12"/>
  <c r="O22" i="1"/>
  <c r="O21" i="1"/>
  <c r="O20" i="1"/>
  <c r="O19" i="1"/>
  <c r="O18" i="1"/>
  <c r="O17" i="1"/>
  <c r="O18" i="6"/>
  <c r="O17" i="6"/>
  <c r="N24" i="7"/>
  <c r="M24" i="7"/>
  <c r="L24" i="7"/>
  <c r="K24" i="7"/>
  <c r="J24" i="7"/>
  <c r="I24" i="7"/>
  <c r="H24" i="7"/>
  <c r="G24" i="7"/>
  <c r="E24" i="7"/>
  <c r="D24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15" i="14"/>
  <c r="F16" i="13"/>
  <c r="F15" i="13"/>
  <c r="F14" i="13"/>
  <c r="F13" i="13"/>
  <c r="F12" i="13"/>
  <c r="F11" i="13"/>
  <c r="F10" i="13"/>
  <c r="F9" i="13"/>
  <c r="F8" i="13"/>
  <c r="F7" i="13"/>
  <c r="F6" i="13"/>
  <c r="F5" i="13"/>
  <c r="N24" i="13"/>
  <c r="M24" i="13"/>
  <c r="L24" i="13"/>
  <c r="K24" i="13"/>
  <c r="J24" i="13"/>
  <c r="I24" i="13"/>
  <c r="H24" i="13"/>
  <c r="G24" i="13"/>
  <c r="E24" i="13"/>
  <c r="D24" i="13"/>
  <c r="O24" i="13"/>
  <c r="F17" i="11"/>
  <c r="F15" i="11"/>
  <c r="F16" i="11"/>
  <c r="F7" i="11"/>
  <c r="F11" i="11"/>
  <c r="F13" i="11"/>
  <c r="F10" i="11"/>
  <c r="F9" i="11"/>
  <c r="F8" i="11"/>
  <c r="F6" i="11"/>
  <c r="F5" i="11"/>
  <c r="N20" i="11"/>
  <c r="M20" i="11"/>
  <c r="L20" i="11"/>
  <c r="K20" i="11"/>
  <c r="J20" i="11"/>
  <c r="I20" i="11"/>
  <c r="H20" i="11"/>
  <c r="G20" i="11"/>
  <c r="E20" i="11"/>
  <c r="F20" i="11" s="1"/>
  <c r="D20" i="11"/>
  <c r="N22" i="4"/>
  <c r="M22" i="4"/>
  <c r="L22" i="4"/>
  <c r="K22" i="4"/>
  <c r="J22" i="4"/>
  <c r="I22" i="4"/>
  <c r="H22" i="4"/>
  <c r="G22" i="4"/>
  <c r="E22" i="4"/>
  <c r="D22" i="4"/>
  <c r="O22" i="4" s="1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N24" i="14"/>
  <c r="M24" i="14"/>
  <c r="L24" i="14"/>
  <c r="K24" i="14"/>
  <c r="J24" i="14"/>
  <c r="I24" i="14"/>
  <c r="H24" i="14"/>
  <c r="G24" i="14"/>
  <c r="E24" i="14"/>
  <c r="D24" i="14"/>
  <c r="O24" i="14" s="1"/>
  <c r="D24" i="5"/>
  <c r="F24" i="5" s="1"/>
  <c r="F14" i="14"/>
  <c r="F13" i="14"/>
  <c r="F12" i="14"/>
  <c r="F11" i="14"/>
  <c r="F10" i="14"/>
  <c r="F9" i="14"/>
  <c r="F8" i="14"/>
  <c r="F7" i="14"/>
  <c r="F6" i="14"/>
  <c r="F5" i="14"/>
  <c r="N24" i="5"/>
  <c r="M24" i="5"/>
  <c r="L24" i="5"/>
  <c r="K24" i="5"/>
  <c r="J24" i="5"/>
  <c r="I24" i="5"/>
  <c r="H24" i="5"/>
  <c r="D20" i="6"/>
  <c r="O20" i="6" s="1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N20" i="6"/>
  <c r="M20" i="6"/>
  <c r="L20" i="6"/>
  <c r="K20" i="6"/>
  <c r="J20" i="6"/>
  <c r="I20" i="6"/>
  <c r="H20" i="6"/>
  <c r="G20" i="6"/>
  <c r="E20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8" i="8"/>
  <c r="F18" i="8"/>
  <c r="F17" i="8"/>
  <c r="F15" i="8"/>
  <c r="F13" i="8"/>
  <c r="F12" i="8"/>
  <c r="F16" i="8"/>
  <c r="F10" i="8"/>
  <c r="F14" i="8"/>
  <c r="F5" i="8"/>
  <c r="F9" i="8"/>
  <c r="F11" i="8"/>
  <c r="F6" i="8"/>
  <c r="F7" i="8"/>
  <c r="F24" i="7"/>
  <c r="F20" i="8"/>
  <c r="O20" i="8"/>
  <c r="F24" i="13"/>
  <c r="F24" i="9"/>
  <c r="O20" i="11"/>
  <c r="F20" i="6" l="1"/>
  <c r="F22" i="4"/>
  <c r="F24" i="14"/>
  <c r="O24" i="5"/>
  <c r="F21" i="12"/>
  <c r="O21" i="12"/>
</calcChain>
</file>

<file path=xl/sharedStrings.xml><?xml version="1.0" encoding="utf-8"?>
<sst xmlns="http://schemas.openxmlformats.org/spreadsheetml/2006/main" count="864" uniqueCount="247">
  <si>
    <t>EQUIPO</t>
  </si>
  <si>
    <t xml:space="preserve">SECCION  </t>
  </si>
  <si>
    <t xml:space="preserve">NOMBRE DE JUGADOR </t>
  </si>
  <si>
    <t>JJ</t>
  </si>
  <si>
    <t>POS</t>
  </si>
  <si>
    <t>VB</t>
  </si>
  <si>
    <t>TH</t>
  </si>
  <si>
    <t>%B</t>
  </si>
  <si>
    <t>H1</t>
  </si>
  <si>
    <t>H2</t>
  </si>
  <si>
    <t>H3</t>
  </si>
  <si>
    <t>HR</t>
  </si>
  <si>
    <t>SH</t>
  </si>
  <si>
    <t>SF</t>
  </si>
  <si>
    <t>TBB</t>
  </si>
  <si>
    <t>HP</t>
  </si>
  <si>
    <t>APR</t>
  </si>
  <si>
    <t xml:space="preserve"> </t>
  </si>
  <si>
    <t>TOTALES</t>
  </si>
  <si>
    <t>NOMBRE DE LANZADOR</t>
  </si>
  <si>
    <t>G</t>
  </si>
  <si>
    <t>P</t>
  </si>
  <si>
    <t>SV</t>
  </si>
  <si>
    <t>TORNEO BEISBOL CLASE A</t>
  </si>
  <si>
    <t>ESTADISTICAS SERIE REGULAR 2010</t>
  </si>
  <si>
    <t>SABANEROS DE CIDRA</t>
  </si>
  <si>
    <t>FIDEL BURGOS</t>
  </si>
  <si>
    <t>PETER FALU</t>
  </si>
  <si>
    <t>ERIC MATOS</t>
  </si>
  <si>
    <t>LUIS COLON</t>
  </si>
  <si>
    <t>HECTOR ROLDAN</t>
  </si>
  <si>
    <t>JOSE VAZQUEZ</t>
  </si>
  <si>
    <t>XAVIER SANTIAGO</t>
  </si>
  <si>
    <t>JUAN ESCALANTE</t>
  </si>
  <si>
    <t>ANGEL MEJIAS</t>
  </si>
  <si>
    <t>RAFAEL FERNANDEZ</t>
  </si>
  <si>
    <t>JOSE FIGUEROA</t>
  </si>
  <si>
    <t>JOSUE LOPEZ</t>
  </si>
  <si>
    <t>ALFRED HERNANDEZ</t>
  </si>
  <si>
    <t>EDELMIRO SANTOS</t>
  </si>
  <si>
    <t>JORGE I. APONTE</t>
  </si>
  <si>
    <t>JAYSON RODRIGUEZ</t>
  </si>
  <si>
    <t>BARRANQUITAS</t>
  </si>
  <si>
    <t>RICARDO CRUZ</t>
  </si>
  <si>
    <t>JORGE L. GARCIA</t>
  </si>
  <si>
    <t>ARMANDO GONZALEZ</t>
  </si>
  <si>
    <t>RIGOBERTO LUGO</t>
  </si>
  <si>
    <t>FRANCISCO J. NEBRON</t>
  </si>
  <si>
    <t>LUIS F. RIVERA</t>
  </si>
  <si>
    <t>NORBERTO ROBLES</t>
  </si>
  <si>
    <t>JORGE O. MALDONADO</t>
  </si>
  <si>
    <t>FELIX R. MARTINEZ</t>
  </si>
  <si>
    <t>PEDRO SIERRA</t>
  </si>
  <si>
    <t>JOSE R. SANCHEZ</t>
  </si>
  <si>
    <t>FRANCISCO ZAYAS</t>
  </si>
  <si>
    <t>MICHAEL BERRIOS</t>
  </si>
  <si>
    <t>JORGE DIAZ</t>
  </si>
  <si>
    <t>CRIOLLOS CAGUAS</t>
  </si>
  <si>
    <t>DAVID RODRIGUEZ</t>
  </si>
  <si>
    <t>JUAN ORTIZ</t>
  </si>
  <si>
    <t>JUAN A. MONTAÑEZ</t>
  </si>
  <si>
    <t>JUAN C. RIVERA</t>
  </si>
  <si>
    <t>JAVIER PEPIN</t>
  </si>
  <si>
    <t>DANNY MERCADO</t>
  </si>
  <si>
    <t>HECTOR N. MUÑOZ</t>
  </si>
  <si>
    <t>ERIC MALDONADO</t>
  </si>
  <si>
    <t>LUIS ALONZO</t>
  </si>
  <si>
    <t>JOSE HERNANDEZ</t>
  </si>
  <si>
    <t>LUIS M. RODRIGUEZ</t>
  </si>
  <si>
    <t>CARLOS PIÑEIRO</t>
  </si>
  <si>
    <t>USIEL HERNANDEZ</t>
  </si>
  <si>
    <t>OROCOVIS</t>
  </si>
  <si>
    <t>GILBERTO ALVARADO</t>
  </si>
  <si>
    <t>CARLOS LUNA</t>
  </si>
  <si>
    <t>JAVIER MIRANDA</t>
  </si>
  <si>
    <t>JORGE R. DIAZ</t>
  </si>
  <si>
    <t>LUIS QUINTERO</t>
  </si>
  <si>
    <t>JOSE GONZALEZ</t>
  </si>
  <si>
    <t>RICHARD QUILES</t>
  </si>
  <si>
    <t>NELSON RAMIREZ</t>
  </si>
  <si>
    <t>HECTOR RODRIGUEZ</t>
  </si>
  <si>
    <t>EDUARDO GONZALEZ</t>
  </si>
  <si>
    <t>LUIS BOCACHICA</t>
  </si>
  <si>
    <t>JOSE A. RODRIGUEZ</t>
  </si>
  <si>
    <t>SAN LORENZO</t>
  </si>
  <si>
    <t>AGUAS BUENAS BREWERS</t>
  </si>
  <si>
    <t>CENTRO A</t>
  </si>
  <si>
    <t>CENTRO B</t>
  </si>
  <si>
    <t>AIBONITO</t>
  </si>
  <si>
    <t>AGUAS BUENAS TIGRES</t>
  </si>
  <si>
    <t>CAGUAS VILLA NUEVA</t>
  </si>
  <si>
    <t>COMERIO</t>
  </si>
  <si>
    <t>NARANJITO</t>
  </si>
  <si>
    <t>CIDRA BRAVOS</t>
  </si>
  <si>
    <t>CARLOS VAZQUEZ</t>
  </si>
  <si>
    <t>JUAN RAMIREZ</t>
  </si>
  <si>
    <t>DAVID CHAPARRO</t>
  </si>
  <si>
    <t>JIMMY SILVA</t>
  </si>
  <si>
    <t>XAVIER GONZALEZ</t>
  </si>
  <si>
    <t>YHOSUEL JIMENEZ</t>
  </si>
  <si>
    <t>JONATHAN DE JESUS</t>
  </si>
  <si>
    <t>ALEJANDRO RIVERA</t>
  </si>
  <si>
    <t>LUIS MARTINEZ</t>
  </si>
  <si>
    <t>JAVIER RUIZ</t>
  </si>
  <si>
    <t>PEDRO DIAZ</t>
  </si>
  <si>
    <t>EMMANUEL CARRASQUILLO</t>
  </si>
  <si>
    <t>CRISTOBAL RODRIGUEZ</t>
  </si>
  <si>
    <t>WALDEMAR GARCIA</t>
  </si>
  <si>
    <t>ALEX RODRIGUEZ</t>
  </si>
  <si>
    <t>ALFREDO ORTIZ</t>
  </si>
  <si>
    <t>JOSE SANTIAGO</t>
  </si>
  <si>
    <t>CARLOS CRESPO</t>
  </si>
  <si>
    <t>WILLARD MARRERO</t>
  </si>
  <si>
    <t>JOSE CENTENO</t>
  </si>
  <si>
    <t>MELVIN POMALES</t>
  </si>
  <si>
    <t>JASON DIAZ</t>
  </si>
  <si>
    <t>ANGEL RIVERA</t>
  </si>
  <si>
    <t>ANGEL CARRILLO</t>
  </si>
  <si>
    <t>HECTOR SANTIAGO</t>
  </si>
  <si>
    <t>HECTOR TORRES</t>
  </si>
  <si>
    <t>PEDRO SANTIAGO</t>
  </si>
  <si>
    <t>PABLO CRUZ</t>
  </si>
  <si>
    <t>JOHEL CRUZ</t>
  </si>
  <si>
    <t>NOEL NOGUERAS</t>
  </si>
  <si>
    <t>ROBERTO QUILES</t>
  </si>
  <si>
    <t>JESUS FIGUEROA</t>
  </si>
  <si>
    <t>MIGUEL RIVERA</t>
  </si>
  <si>
    <t>GEOVANNI ORTIZ</t>
  </si>
  <si>
    <t>DH</t>
  </si>
  <si>
    <t>RAUL COTTO</t>
  </si>
  <si>
    <t>A. PEÑA</t>
  </si>
  <si>
    <t>E. RODRIGUEZ</t>
  </si>
  <si>
    <t>S. GONZALEZ</t>
  </si>
  <si>
    <t>G. TIRADO</t>
  </si>
  <si>
    <t>W. RODRIGUEZ</t>
  </si>
  <si>
    <t>R. RIVERA</t>
  </si>
  <si>
    <t>V. ROSARIO</t>
  </si>
  <si>
    <t>R. REYES</t>
  </si>
  <si>
    <t>J. RODRIGUEZ</t>
  </si>
  <si>
    <t>W. CINTRON</t>
  </si>
  <si>
    <t>J. ALICEA</t>
  </si>
  <si>
    <t>CARLOS DIAZ</t>
  </si>
  <si>
    <t>PEDRO GONZALEZ</t>
  </si>
  <si>
    <t>JAVIER A. GOMEZ</t>
  </si>
  <si>
    <t>ANGEL LEBRON</t>
  </si>
  <si>
    <t>FRANKIE RODRIGUEZ</t>
  </si>
  <si>
    <t>CARLOS MALDONADO</t>
  </si>
  <si>
    <t>FLEMUR DIAZ</t>
  </si>
  <si>
    <t>WESLEY FLORES</t>
  </si>
  <si>
    <t>EMIL FERRER</t>
  </si>
  <si>
    <t>RICARDO CARTAGENA</t>
  </si>
  <si>
    <t>CARLOS PEREZ</t>
  </si>
  <si>
    <t>MIGUEL ROSADO</t>
  </si>
  <si>
    <t>HECTOR GARRIGA</t>
  </si>
  <si>
    <t>JESUS MONTAÑEZ</t>
  </si>
  <si>
    <t>WILSON ALLERA</t>
  </si>
  <si>
    <t>JOSE LOPEZ</t>
  </si>
  <si>
    <t>ALEXIS RIVERA</t>
  </si>
  <si>
    <t>OMAR SANTIAGO</t>
  </si>
  <si>
    <t>RAFAEL PEREZ</t>
  </si>
  <si>
    <t>GABRIEL APONTE</t>
  </si>
  <si>
    <t>WILBERTO NUÑEZ</t>
  </si>
  <si>
    <t>OSVALDO SANCHEZ</t>
  </si>
  <si>
    <t>CARLOS ROSADO</t>
  </si>
  <si>
    <t>GERARDO ARROYO</t>
  </si>
  <si>
    <t>JOSE J. HERNANDEZ</t>
  </si>
  <si>
    <t>SAMUEL ORDINA</t>
  </si>
  <si>
    <t>RAMON DIAZ</t>
  </si>
  <si>
    <t>ANTHONY OCASIO</t>
  </si>
  <si>
    <t>JOSEPH OTWELL</t>
  </si>
  <si>
    <t>YADIEL NOGUERAS</t>
  </si>
  <si>
    <t>REY RIVERA</t>
  </si>
  <si>
    <t>EDWIN CRUZ</t>
  </si>
  <si>
    <t>JOSE M. RIVERA</t>
  </si>
  <si>
    <t>JOANY DE LA ROSA</t>
  </si>
  <si>
    <t>ARMANDO ESPARLA</t>
  </si>
  <si>
    <t>JAVIER GALIB</t>
  </si>
  <si>
    <t>LUIS NAVEDO</t>
  </si>
  <si>
    <t>VICTOR RODRIGUEZ</t>
  </si>
  <si>
    <t>ALEX RIVERA</t>
  </si>
  <si>
    <t>CARLOS ALEJANDRO</t>
  </si>
  <si>
    <t>LUIS A. SANTIAGO</t>
  </si>
  <si>
    <t>ARMANDO RIVERA</t>
  </si>
  <si>
    <t>JORGE RODRIGUEZ</t>
  </si>
  <si>
    <t>EMMANUEL SANTANA</t>
  </si>
  <si>
    <t>MARCOS PEREZ</t>
  </si>
  <si>
    <t>JUAN CARLOS RIVERA</t>
  </si>
  <si>
    <t>EMMANUEL LOPEZ</t>
  </si>
  <si>
    <t>WALDEMAR OLIVO</t>
  </si>
  <si>
    <t>JOSE MEDIAVILLA</t>
  </si>
  <si>
    <t>JOSE FERRER</t>
  </si>
  <si>
    <t>FRANK RODRIGUEZ</t>
  </si>
  <si>
    <t>ANTHONY CINTRON</t>
  </si>
  <si>
    <t>IBRAIM CRUZ</t>
  </si>
  <si>
    <t>JAVIER TORRES</t>
  </si>
  <si>
    <t>KENNETH SANTIAGO</t>
  </si>
  <si>
    <t>ENRIQUE CRUZ</t>
  </si>
  <si>
    <t>NEFTALI COSS</t>
  </si>
  <si>
    <t>ROBERTO TORRES</t>
  </si>
  <si>
    <t>MAICHEL PEREIRA</t>
  </si>
  <si>
    <t>JOSE RODRIGUEZ</t>
  </si>
  <si>
    <t>RAUL NEGRON</t>
  </si>
  <si>
    <t>JOSE RIVERA</t>
  </si>
  <si>
    <t>JOSHUA RIOS</t>
  </si>
  <si>
    <t>RAMON MARQUEZ</t>
  </si>
  <si>
    <t>HENRY RIVERA</t>
  </si>
  <si>
    <t>LUIS ORTIZ</t>
  </si>
  <si>
    <t>OMIL ALICEA</t>
  </si>
  <si>
    <t>LUIS LOPEZ</t>
  </si>
  <si>
    <t>LUIS SERRANO</t>
  </si>
  <si>
    <t>J. BENITEZ</t>
  </si>
  <si>
    <t>EDWIN MENDEZ</t>
  </si>
  <si>
    <t>ALEJANDRO SOTO</t>
  </si>
  <si>
    <t>JABEL GOMEZ</t>
  </si>
  <si>
    <t>JUAN C. LEBRON</t>
  </si>
  <si>
    <t>MICHAEL AGOSTO</t>
  </si>
  <si>
    <t>JOVANNY SOTO</t>
  </si>
  <si>
    <t>LUIS CARRION</t>
  </si>
  <si>
    <t>JUAN ACEVEDO</t>
  </si>
  <si>
    <t>JOSE M. COTTO</t>
  </si>
  <si>
    <t>RAFAEL SANCHEZ</t>
  </si>
  <si>
    <t>RIGOBERTO GONZALEZ</t>
  </si>
  <si>
    <t>LUIS LUNA</t>
  </si>
  <si>
    <t>OLANDO CASTRO</t>
  </si>
  <si>
    <t>JOSE CUMBA</t>
  </si>
  <si>
    <t>CARLOS FIGUEROA</t>
  </si>
  <si>
    <t>MARVIN FUENTES</t>
  </si>
  <si>
    <t>ROLANDO GUZMAN</t>
  </si>
  <si>
    <t>RAFAEL LLERA</t>
  </si>
  <si>
    <t>LUIS MALDONADO</t>
  </si>
  <si>
    <t>GERARDO NIEVES</t>
  </si>
  <si>
    <t>HENRY NIEVES</t>
  </si>
  <si>
    <t>VICTOR ORTIZ</t>
  </si>
  <si>
    <t>JESUS RAMOS</t>
  </si>
  <si>
    <t>CARLOS RIVERA</t>
  </si>
  <si>
    <t>AMAURY RODRIGUEZ</t>
  </si>
  <si>
    <t>ERIC SANCHEZ</t>
  </si>
  <si>
    <t>DAVID VARGAS</t>
  </si>
  <si>
    <t>ALVIN MEDINA</t>
  </si>
  <si>
    <t>LUIS CORREA</t>
  </si>
  <si>
    <t>LUIS A. RODRIGUEZ</t>
  </si>
  <si>
    <t>J. ALVAREZ</t>
  </si>
  <si>
    <t>J. CORREA</t>
  </si>
  <si>
    <t>JOEL GUZMAN</t>
  </si>
  <si>
    <t>ABDIEL ORTIZ</t>
  </si>
  <si>
    <t>HECTOR RIVAS</t>
  </si>
  <si>
    <t>FELIX ALVELO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</si>
</sst>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0" fontId="3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center"/>
    </xf>
    <xf numFmtId="165" fontId="5" fillId="0" borderId="1" xfId="1" applyNumberFormat="1" applyFont="1" applyFill="1" applyBorder="1" applyAlignment="1" applyProtection="1">
      <alignment horizontal="center"/>
    </xf>
    <xf numFmtId="0" fontId="2" fillId="0" borderId="2" xfId="1" applyNumberFormat="1" applyFont="1" applyFill="1" applyBorder="1" applyAlignment="1" applyProtection="1">
      <alignment horizontal="center"/>
      <protection locked="0"/>
    </xf>
    <xf numFmtId="0" fontId="5" fillId="0" borderId="1" xfId="1" applyNumberFormat="1" applyFont="1" applyFill="1" applyBorder="1" applyAlignment="1" applyProtection="1">
      <alignment horizontal="center"/>
      <protection locked="0"/>
    </xf>
    <xf numFmtId="0" fontId="5" fillId="0" borderId="3" xfId="1" applyNumberFormat="1" applyFont="1" applyFill="1" applyBorder="1" applyAlignment="1" applyProtection="1">
      <alignment horizontal="center"/>
    </xf>
    <xf numFmtId="0" fontId="5" fillId="2" borderId="1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center"/>
    </xf>
    <xf numFmtId="164" fontId="5" fillId="0" borderId="2" xfId="1" applyNumberFormat="1" applyFont="1" applyFill="1" applyBorder="1" applyAlignment="1" applyProtection="1">
      <alignment horizontal="center"/>
    </xf>
    <xf numFmtId="0" fontId="1" fillId="0" borderId="0" xfId="1" applyFill="1"/>
    <xf numFmtId="0" fontId="6" fillId="0" borderId="1" xfId="1" applyNumberFormat="1" applyFont="1" applyFill="1" applyBorder="1" applyAlignment="1" applyProtection="1">
      <alignment horizontal="center"/>
    </xf>
    <xf numFmtId="2" fontId="8" fillId="0" borderId="1" xfId="1" applyNumberFormat="1" applyFont="1" applyFill="1" applyBorder="1" applyAlignment="1" applyProtection="1"/>
    <xf numFmtId="0" fontId="3" fillId="0" borderId="0" xfId="1" applyFont="1" applyAlignment="1">
      <alignment horizontal="left"/>
    </xf>
    <xf numFmtId="0" fontId="10" fillId="0" borderId="0" xfId="0" applyFont="1"/>
    <xf numFmtId="0" fontId="0" fillId="0" borderId="1" xfId="0" applyBorder="1"/>
    <xf numFmtId="0" fontId="6" fillId="0" borderId="3" xfId="1" applyNumberFormat="1" applyFont="1" applyFill="1" applyBorder="1" applyAlignment="1" applyProtection="1">
      <alignment horizontal="center"/>
    </xf>
    <xf numFmtId="165" fontId="5" fillId="0" borderId="0" xfId="1" quotePrefix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/>
    </xf>
    <xf numFmtId="2" fontId="5" fillId="0" borderId="0" xfId="1" applyNumberFormat="1" applyFont="1" applyFill="1" applyBorder="1" applyAlignment="1" applyProtection="1"/>
    <xf numFmtId="0" fontId="6" fillId="0" borderId="4" xfId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center"/>
    </xf>
    <xf numFmtId="2" fontId="5" fillId="0" borderId="1" xfId="1" applyNumberFormat="1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1" xfId="1" applyNumberFormat="1" applyFont="1" applyFill="1" applyBorder="1" applyAlignment="1" applyProtection="1">
      <alignment horizontal="center"/>
    </xf>
    <xf numFmtId="1" fontId="7" fillId="0" borderId="1" xfId="1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center"/>
    </xf>
    <xf numFmtId="0" fontId="12" fillId="0" borderId="1" xfId="0" applyFont="1" applyBorder="1"/>
    <xf numFmtId="0" fontId="5" fillId="0" borderId="1" xfId="1" applyNumberFormat="1" applyFont="1" applyFill="1" applyBorder="1" applyAlignment="1" applyProtection="1">
      <alignment horizontal="left"/>
    </xf>
    <xf numFmtId="0" fontId="13" fillId="0" borderId="1" xfId="0" applyFont="1" applyBorder="1"/>
    <xf numFmtId="0" fontId="14" fillId="0" borderId="1" xfId="0" applyFont="1" applyBorder="1"/>
    <xf numFmtId="2" fontId="5" fillId="0" borderId="1" xfId="1" applyNumberFormat="1" applyFont="1" applyFill="1" applyBorder="1" applyAlignment="1" applyProtection="1"/>
    <xf numFmtId="0" fontId="5" fillId="2" borderId="1" xfId="1" applyFont="1" applyFill="1" applyBorder="1"/>
    <xf numFmtId="0" fontId="5" fillId="0" borderId="1" xfId="1" applyFont="1" applyBorder="1"/>
    <xf numFmtId="0" fontId="5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5" fillId="0" borderId="1" xfId="1" applyFont="1" applyBorder="1" applyAlignment="1">
      <alignment horizontal="left"/>
    </xf>
    <xf numFmtId="0" fontId="7" fillId="0" borderId="1" xfId="0" applyFont="1" applyBorder="1"/>
    <xf numFmtId="0" fontId="4" fillId="0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Font="1" applyBorder="1"/>
    <xf numFmtId="2" fontId="5" fillId="0" borderId="2" xfId="1" applyNumberFormat="1" applyFont="1" applyFill="1" applyBorder="1" applyAlignment="1" applyProtection="1">
      <alignment horizontal="center"/>
    </xf>
    <xf numFmtId="0" fontId="5" fillId="0" borderId="0" xfId="1" applyFont="1" applyBorder="1" applyAlignment="1"/>
    <xf numFmtId="165" fontId="7" fillId="0" borderId="1" xfId="1" applyNumberFormat="1" applyFont="1" applyFill="1" applyBorder="1" applyAlignment="1" applyProtection="1">
      <alignment horizontal="center"/>
    </xf>
    <xf numFmtId="2" fontId="4" fillId="0" borderId="1" xfId="1" applyNumberFormat="1" applyFont="1" applyFill="1" applyBorder="1" applyAlignment="1" applyProtection="1"/>
    <xf numFmtId="0" fontId="0" fillId="0" borderId="0" xfId="0" applyBorder="1"/>
    <xf numFmtId="0" fontId="4" fillId="0" borderId="0" xfId="1" applyFont="1" applyBorder="1" applyAlignment="1"/>
    <xf numFmtId="0" fontId="4" fillId="0" borderId="5" xfId="1" applyFont="1" applyBorder="1" applyAlignment="1"/>
    <xf numFmtId="0" fontId="0" fillId="0" borderId="5" xfId="0" applyBorder="1"/>
    <xf numFmtId="0" fontId="2" fillId="0" borderId="5" xfId="1" applyNumberFormat="1" applyFont="1" applyFill="1" applyBorder="1" applyAlignment="1" applyProtection="1">
      <alignment horizontal="center"/>
    </xf>
    <xf numFmtId="0" fontId="9" fillId="2" borderId="1" xfId="1" applyFont="1" applyFill="1" applyBorder="1"/>
    <xf numFmtId="0" fontId="4" fillId="0" borderId="7" xfId="1" applyNumberFormat="1" applyFont="1" applyFill="1" applyBorder="1" applyAlignment="1" applyProtection="1">
      <alignment horizontal="center"/>
    </xf>
    <xf numFmtId="165" fontId="4" fillId="0" borderId="7" xfId="1" applyNumberFormat="1" applyFont="1" applyFill="1" applyBorder="1" applyAlignment="1" applyProtection="1">
      <alignment horizontal="center"/>
    </xf>
    <xf numFmtId="0" fontId="2" fillId="0" borderId="0" xfId="1" applyFont="1" applyFill="1" applyBorder="1"/>
    <xf numFmtId="0" fontId="2" fillId="0" borderId="0" xfId="1" applyFont="1" applyBorder="1"/>
    <xf numFmtId="0" fontId="1" fillId="0" borderId="0" xfId="1" applyBorder="1"/>
    <xf numFmtId="0" fontId="1" fillId="0" borderId="1" xfId="1" applyNumberFormat="1" applyFont="1" applyFill="1" applyBorder="1" applyAlignment="1" applyProtection="1">
      <alignment horizontal="center"/>
    </xf>
    <xf numFmtId="0" fontId="17" fillId="0" borderId="1" xfId="0" applyFont="1" applyBorder="1"/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left"/>
    </xf>
    <xf numFmtId="0" fontId="12" fillId="2" borderId="1" xfId="1" applyFont="1" applyFill="1" applyBorder="1"/>
    <xf numFmtId="0" fontId="5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Border="1"/>
    <xf numFmtId="0" fontId="1" fillId="0" borderId="0" xfId="1" applyFill="1" applyBorder="1"/>
    <xf numFmtId="0" fontId="5" fillId="0" borderId="11" xfId="1" applyFont="1" applyFill="1" applyBorder="1"/>
    <xf numFmtId="0" fontId="5" fillId="0" borderId="1" xfId="1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5" xfId="1" applyNumberFormat="1" applyFont="1" applyFill="1" applyBorder="1" applyAlignment="1" applyProtection="1">
      <alignment horizontal="center"/>
    </xf>
    <xf numFmtId="0" fontId="5" fillId="0" borderId="10" xfId="1" applyNumberFormat="1" applyFont="1" applyFill="1" applyBorder="1" applyAlignment="1" applyProtection="1">
      <alignment horizontal="center"/>
    </xf>
    <xf numFmtId="0" fontId="5" fillId="0" borderId="6" xfId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13" zoomScaleNormal="100" workbookViewId="0">
      <selection activeCell="B20" sqref="B20"/>
    </sheetView>
  </sheetViews>
  <sheetFormatPr defaultRowHeight="15" x14ac:dyDescent="0.25"/>
  <cols>
    <col min="1" max="1" width="23" customWidth="1"/>
    <col min="2" max="21" width="6.28515625" customWidth="1"/>
  </cols>
  <sheetData>
    <row r="1" spans="1:21" ht="16.5" thickBot="1" x14ac:dyDescent="0.3">
      <c r="A1" s="2" t="s">
        <v>23</v>
      </c>
      <c r="B1" s="2"/>
      <c r="C1" s="2"/>
      <c r="D1" s="2"/>
      <c r="E1" s="2"/>
      <c r="F1" s="2"/>
      <c r="G1" s="2"/>
      <c r="H1" s="2"/>
      <c r="I1" s="2"/>
      <c r="J1" s="22" t="s">
        <v>0</v>
      </c>
      <c r="K1" s="3"/>
      <c r="L1" s="85" t="s">
        <v>25</v>
      </c>
      <c r="M1" s="85"/>
      <c r="N1" s="85"/>
      <c r="O1" s="85"/>
      <c r="P1" s="85"/>
      <c r="R1" s="57"/>
      <c r="S1" s="57"/>
      <c r="T1" s="57"/>
      <c r="U1" s="57"/>
    </row>
    <row r="2" spans="1:21" ht="16.5" thickBot="1" x14ac:dyDescent="0.3">
      <c r="A2" s="84" t="s">
        <v>24</v>
      </c>
      <c r="B2" s="84"/>
      <c r="C2" s="84"/>
      <c r="D2" s="84"/>
      <c r="F2" s="3"/>
      <c r="G2" s="3"/>
      <c r="H2" s="3"/>
      <c r="I2" s="4"/>
      <c r="J2" s="2" t="s">
        <v>1</v>
      </c>
      <c r="K2" s="3"/>
      <c r="L2" s="86" t="s">
        <v>86</v>
      </c>
      <c r="M2" s="86"/>
      <c r="N2" s="86"/>
      <c r="O2" s="86"/>
      <c r="P2" s="86"/>
    </row>
    <row r="3" spans="1:21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6"/>
      <c r="N3" s="6"/>
      <c r="O3" s="23"/>
      <c r="P3" s="3"/>
      <c r="Q3" s="8"/>
      <c r="R3" s="1"/>
      <c r="S3" s="1"/>
      <c r="T3" s="1"/>
      <c r="U3" s="1"/>
    </row>
    <row r="4" spans="1:21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21" x14ac:dyDescent="0.25">
      <c r="A5" s="46" t="s">
        <v>30</v>
      </c>
      <c r="B5" s="35">
        <v>2</v>
      </c>
      <c r="C5" s="35"/>
      <c r="D5" s="35">
        <v>8</v>
      </c>
      <c r="E5" s="35">
        <v>4</v>
      </c>
      <c r="F5" s="58">
        <f t="shared" ref="F5:F12" si="0">E5/D5</f>
        <v>0.5</v>
      </c>
      <c r="G5" s="35">
        <v>3</v>
      </c>
      <c r="H5" s="35">
        <v>1</v>
      </c>
      <c r="I5" s="35">
        <v>0</v>
      </c>
      <c r="J5" s="35">
        <v>0</v>
      </c>
      <c r="K5" s="35">
        <v>0</v>
      </c>
      <c r="L5" s="35">
        <v>0</v>
      </c>
      <c r="M5" s="35">
        <v>2</v>
      </c>
      <c r="N5" s="35">
        <v>0</v>
      </c>
      <c r="O5" s="35">
        <f t="shared" ref="O5:O12" si="1">D5+L5+M5+N5</f>
        <v>10</v>
      </c>
    </row>
    <row r="6" spans="1:21" x14ac:dyDescent="0.25">
      <c r="A6" s="46" t="s">
        <v>27</v>
      </c>
      <c r="B6" s="35">
        <v>2</v>
      </c>
      <c r="C6" s="36"/>
      <c r="D6" s="35">
        <v>11</v>
      </c>
      <c r="E6" s="35">
        <v>5</v>
      </c>
      <c r="F6" s="58">
        <f t="shared" si="0"/>
        <v>0.45454545454545453</v>
      </c>
      <c r="G6" s="35">
        <v>4</v>
      </c>
      <c r="H6" s="35">
        <v>0</v>
      </c>
      <c r="I6" s="35">
        <v>0</v>
      </c>
      <c r="J6" s="35">
        <v>1</v>
      </c>
      <c r="K6" s="35">
        <v>0</v>
      </c>
      <c r="L6" s="35">
        <v>0</v>
      </c>
      <c r="M6" s="35">
        <v>5</v>
      </c>
      <c r="N6" s="35">
        <v>1</v>
      </c>
      <c r="O6" s="35">
        <f t="shared" si="1"/>
        <v>17</v>
      </c>
    </row>
    <row r="7" spans="1:21" x14ac:dyDescent="0.25">
      <c r="A7" s="45" t="s">
        <v>26</v>
      </c>
      <c r="B7" s="35">
        <v>1</v>
      </c>
      <c r="C7" s="36"/>
      <c r="D7" s="35">
        <v>7</v>
      </c>
      <c r="E7" s="35">
        <v>3</v>
      </c>
      <c r="F7" s="58">
        <f t="shared" si="0"/>
        <v>0.42857142857142855</v>
      </c>
      <c r="G7" s="35">
        <v>3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f t="shared" si="1"/>
        <v>7</v>
      </c>
    </row>
    <row r="8" spans="1:21" x14ac:dyDescent="0.25">
      <c r="A8" s="47" t="s">
        <v>39</v>
      </c>
      <c r="B8" s="33">
        <v>1</v>
      </c>
      <c r="C8" s="33"/>
      <c r="D8" s="33">
        <v>5</v>
      </c>
      <c r="E8" s="33">
        <v>2</v>
      </c>
      <c r="F8" s="58">
        <f t="shared" si="0"/>
        <v>0.4</v>
      </c>
      <c r="G8" s="33">
        <v>2</v>
      </c>
      <c r="H8" s="35">
        <v>0</v>
      </c>
      <c r="I8" s="35">
        <v>0</v>
      </c>
      <c r="J8" s="35">
        <v>0</v>
      </c>
      <c r="K8" s="35">
        <v>0</v>
      </c>
      <c r="L8" s="33">
        <v>0</v>
      </c>
      <c r="M8" s="33">
        <v>3</v>
      </c>
      <c r="N8" s="33">
        <v>0</v>
      </c>
      <c r="O8" s="35">
        <f t="shared" si="1"/>
        <v>8</v>
      </c>
    </row>
    <row r="9" spans="1:21" x14ac:dyDescent="0.25">
      <c r="A9" s="46" t="s">
        <v>29</v>
      </c>
      <c r="B9" s="35">
        <v>2</v>
      </c>
      <c r="C9" s="35"/>
      <c r="D9" s="35">
        <v>18</v>
      </c>
      <c r="E9" s="35">
        <v>6</v>
      </c>
      <c r="F9" s="58">
        <f t="shared" si="0"/>
        <v>0.33333333333333331</v>
      </c>
      <c r="G9" s="35">
        <v>4</v>
      </c>
      <c r="H9" s="35">
        <v>2</v>
      </c>
      <c r="I9" s="35">
        <v>0</v>
      </c>
      <c r="J9" s="35">
        <v>0</v>
      </c>
      <c r="K9" s="35">
        <v>0</v>
      </c>
      <c r="L9" s="35">
        <v>1</v>
      </c>
      <c r="M9" s="35">
        <v>1</v>
      </c>
      <c r="N9" s="35">
        <v>0</v>
      </c>
      <c r="O9" s="35">
        <f t="shared" si="1"/>
        <v>20</v>
      </c>
    </row>
    <row r="10" spans="1:21" x14ac:dyDescent="0.25">
      <c r="A10" s="46" t="s">
        <v>32</v>
      </c>
      <c r="B10" s="35">
        <v>2</v>
      </c>
      <c r="C10" s="35"/>
      <c r="D10" s="35">
        <v>13</v>
      </c>
      <c r="E10" s="35">
        <v>4</v>
      </c>
      <c r="F10" s="58">
        <f t="shared" si="0"/>
        <v>0.30769230769230771</v>
      </c>
      <c r="G10" s="35">
        <v>3</v>
      </c>
      <c r="H10" s="35">
        <v>1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1</v>
      </c>
      <c r="O10" s="35">
        <f t="shared" si="1"/>
        <v>15</v>
      </c>
    </row>
    <row r="11" spans="1:21" x14ac:dyDescent="0.25">
      <c r="A11" s="46" t="s">
        <v>28</v>
      </c>
      <c r="B11" s="35">
        <v>2</v>
      </c>
      <c r="C11" s="35"/>
      <c r="D11" s="35">
        <v>10</v>
      </c>
      <c r="E11" s="35">
        <v>3</v>
      </c>
      <c r="F11" s="58">
        <f t="shared" si="0"/>
        <v>0.3</v>
      </c>
      <c r="G11" s="35">
        <v>3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3</v>
      </c>
      <c r="N11" s="35">
        <v>1</v>
      </c>
      <c r="O11" s="35">
        <f t="shared" si="1"/>
        <v>15</v>
      </c>
    </row>
    <row r="12" spans="1:21" x14ac:dyDescent="0.25">
      <c r="A12" s="46" t="s">
        <v>34</v>
      </c>
      <c r="B12" s="35">
        <v>2</v>
      </c>
      <c r="C12" s="36"/>
      <c r="D12" s="35">
        <v>15</v>
      </c>
      <c r="E12" s="35">
        <v>4</v>
      </c>
      <c r="F12" s="58">
        <f t="shared" si="0"/>
        <v>0.26666666666666666</v>
      </c>
      <c r="G12" s="35">
        <v>4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1</v>
      </c>
      <c r="O12" s="35">
        <f t="shared" si="1"/>
        <v>16</v>
      </c>
    </row>
    <row r="13" spans="1:21" x14ac:dyDescent="0.25">
      <c r="A13" s="46" t="s">
        <v>35</v>
      </c>
      <c r="B13" s="35">
        <v>2</v>
      </c>
      <c r="C13" s="36"/>
      <c r="D13" s="35">
        <v>12</v>
      </c>
      <c r="E13" s="35">
        <v>3</v>
      </c>
      <c r="F13" s="58">
        <f t="shared" ref="F13:F18" si="2">E13/D13</f>
        <v>0.25</v>
      </c>
      <c r="G13" s="35">
        <v>1</v>
      </c>
      <c r="H13" s="35">
        <v>1</v>
      </c>
      <c r="I13" s="35">
        <v>0</v>
      </c>
      <c r="J13" s="35">
        <v>1</v>
      </c>
      <c r="K13" s="35">
        <v>0</v>
      </c>
      <c r="L13" s="35">
        <v>0</v>
      </c>
      <c r="M13" s="35">
        <v>0</v>
      </c>
      <c r="N13" s="35">
        <v>1</v>
      </c>
      <c r="O13" s="35">
        <f t="shared" ref="O13:O18" si="3">D13+L13+M13+N13</f>
        <v>13</v>
      </c>
    </row>
    <row r="14" spans="1:21" x14ac:dyDescent="0.25">
      <c r="A14" s="46" t="s">
        <v>31</v>
      </c>
      <c r="B14" s="35">
        <v>1</v>
      </c>
      <c r="C14" s="36"/>
      <c r="D14" s="35">
        <v>5</v>
      </c>
      <c r="E14" s="35">
        <v>1</v>
      </c>
      <c r="F14" s="58">
        <f t="shared" si="2"/>
        <v>0.2</v>
      </c>
      <c r="G14" s="35">
        <v>1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2</v>
      </c>
      <c r="O14" s="35">
        <f t="shared" si="3"/>
        <v>7</v>
      </c>
    </row>
    <row r="15" spans="1:21" x14ac:dyDescent="0.25">
      <c r="A15" s="46" t="s">
        <v>36</v>
      </c>
      <c r="B15" s="35">
        <v>2</v>
      </c>
      <c r="C15" s="35"/>
      <c r="D15" s="35">
        <v>12</v>
      </c>
      <c r="E15" s="35">
        <v>2</v>
      </c>
      <c r="F15" s="58">
        <f>E15/D15</f>
        <v>0.16666666666666666</v>
      </c>
      <c r="G15" s="35">
        <v>2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4</v>
      </c>
      <c r="N15" s="35">
        <v>0</v>
      </c>
      <c r="O15" s="35">
        <f>D15+L15+M15+N15</f>
        <v>16</v>
      </c>
    </row>
    <row r="16" spans="1:21" x14ac:dyDescent="0.25">
      <c r="A16" s="46" t="s">
        <v>33</v>
      </c>
      <c r="B16" s="35">
        <v>2</v>
      </c>
      <c r="C16" s="35"/>
      <c r="D16" s="35">
        <v>13</v>
      </c>
      <c r="E16" s="35">
        <v>2</v>
      </c>
      <c r="F16" s="58">
        <f t="shared" si="2"/>
        <v>0.15384615384615385</v>
      </c>
      <c r="G16" s="35">
        <v>2</v>
      </c>
      <c r="H16" s="35">
        <v>0</v>
      </c>
      <c r="I16" s="35">
        <v>0</v>
      </c>
      <c r="J16" s="35">
        <v>0</v>
      </c>
      <c r="K16" s="35">
        <v>0</v>
      </c>
      <c r="L16" s="35">
        <v>1</v>
      </c>
      <c r="M16" s="35">
        <v>2</v>
      </c>
      <c r="N16" s="35">
        <v>0</v>
      </c>
      <c r="O16" s="35">
        <f t="shared" si="3"/>
        <v>16</v>
      </c>
    </row>
    <row r="17" spans="1:21" x14ac:dyDescent="0.25">
      <c r="A17" s="46" t="s">
        <v>37</v>
      </c>
      <c r="B17" s="35">
        <v>2</v>
      </c>
      <c r="C17" s="35"/>
      <c r="D17" s="35">
        <v>4</v>
      </c>
      <c r="E17" s="35">
        <v>0</v>
      </c>
      <c r="F17" s="58">
        <f>E17/D17</f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f>D17+L17+M17+N17</f>
        <v>4</v>
      </c>
    </row>
    <row r="18" spans="1:21" x14ac:dyDescent="0.25">
      <c r="A18" s="46" t="s">
        <v>38</v>
      </c>
      <c r="B18" s="35">
        <v>1</v>
      </c>
      <c r="C18" s="35"/>
      <c r="D18" s="35">
        <v>0</v>
      </c>
      <c r="E18" s="35">
        <v>0</v>
      </c>
      <c r="F18" s="58" t="e">
        <f t="shared" si="2"/>
        <v>#DIV/0!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f t="shared" si="3"/>
        <v>0</v>
      </c>
    </row>
    <row r="19" spans="1:21" x14ac:dyDescent="0.25">
      <c r="A19" s="13" t="s">
        <v>17</v>
      </c>
      <c r="B19" s="17" t="s">
        <v>3</v>
      </c>
      <c r="C19" s="17" t="s">
        <v>4</v>
      </c>
      <c r="D19" s="9" t="s">
        <v>5</v>
      </c>
      <c r="E19" s="9" t="s">
        <v>6</v>
      </c>
      <c r="F19" s="18" t="s">
        <v>7</v>
      </c>
      <c r="G19" s="17" t="s">
        <v>8</v>
      </c>
      <c r="H19" s="17" t="s">
        <v>9</v>
      </c>
      <c r="I19" s="17" t="s">
        <v>10</v>
      </c>
      <c r="J19" s="9" t="s">
        <v>11</v>
      </c>
      <c r="K19" s="9" t="s">
        <v>12</v>
      </c>
      <c r="L19" s="17" t="s">
        <v>13</v>
      </c>
      <c r="M19" s="17" t="s">
        <v>14</v>
      </c>
      <c r="N19" s="9" t="s">
        <v>15</v>
      </c>
      <c r="O19" s="9" t="s">
        <v>16</v>
      </c>
    </row>
    <row r="20" spans="1:21" x14ac:dyDescent="0.25">
      <c r="A20" s="14" t="s">
        <v>18</v>
      </c>
      <c r="B20" s="39"/>
      <c r="C20" s="35"/>
      <c r="D20" s="39">
        <f>SUM(D5:D18)</f>
        <v>133</v>
      </c>
      <c r="E20" s="66">
        <f>SUM(E5:E18)</f>
        <v>39</v>
      </c>
      <c r="F20" s="67">
        <f>E20/D20</f>
        <v>0.2932330827067669</v>
      </c>
      <c r="G20" s="66">
        <f t="shared" ref="G20:N20" si="4">SUM(G5:G18)</f>
        <v>32</v>
      </c>
      <c r="H20" s="66">
        <f t="shared" si="4"/>
        <v>5</v>
      </c>
      <c r="I20" s="39">
        <f t="shared" si="4"/>
        <v>0</v>
      </c>
      <c r="J20" s="39">
        <f t="shared" si="4"/>
        <v>2</v>
      </c>
      <c r="K20" s="39">
        <f t="shared" si="4"/>
        <v>0</v>
      </c>
      <c r="L20" s="39">
        <f t="shared" si="4"/>
        <v>3</v>
      </c>
      <c r="M20" s="39">
        <f t="shared" si="4"/>
        <v>21</v>
      </c>
      <c r="N20" s="39">
        <f t="shared" si="4"/>
        <v>7</v>
      </c>
      <c r="O20" s="39">
        <f>D20+L20+M20+N20</f>
        <v>164</v>
      </c>
    </row>
    <row r="21" spans="1:21" x14ac:dyDescent="0.25">
      <c r="A21" s="9" t="s">
        <v>19</v>
      </c>
      <c r="B21" s="9" t="s">
        <v>20</v>
      </c>
      <c r="C21" s="9" t="s">
        <v>21</v>
      </c>
      <c r="D21" s="9" t="s">
        <v>22</v>
      </c>
      <c r="E21" s="83" t="s">
        <v>19</v>
      </c>
      <c r="F21" s="83"/>
      <c r="G21" s="83"/>
      <c r="H21" s="83"/>
      <c r="I21" s="9" t="s">
        <v>20</v>
      </c>
      <c r="J21" s="56" t="s">
        <v>21</v>
      </c>
      <c r="K21" s="9" t="s">
        <v>22</v>
      </c>
      <c r="M21" s="26"/>
      <c r="N21" s="27"/>
      <c r="O21" s="19"/>
      <c r="P21" s="19"/>
      <c r="Q21" s="19"/>
      <c r="R21" s="19"/>
      <c r="S21" s="19"/>
      <c r="T21" s="19"/>
      <c r="U21" s="19"/>
    </row>
    <row r="22" spans="1:21" x14ac:dyDescent="0.25">
      <c r="A22" s="46" t="s">
        <v>38</v>
      </c>
      <c r="B22" s="35">
        <v>1</v>
      </c>
      <c r="C22" s="35">
        <v>0</v>
      </c>
      <c r="D22" s="35"/>
      <c r="E22" s="31"/>
      <c r="F22" s="31"/>
      <c r="G22" s="31"/>
      <c r="H22" s="15"/>
      <c r="I22" s="11"/>
      <c r="J22" s="44"/>
      <c r="K22" s="11"/>
      <c r="M22" s="27"/>
      <c r="N22" s="27"/>
      <c r="O22" s="19"/>
      <c r="P22" s="19"/>
      <c r="Q22" s="19"/>
      <c r="R22" s="19"/>
      <c r="S22" s="19"/>
      <c r="T22" s="19"/>
      <c r="U22" s="19"/>
    </row>
    <row r="23" spans="1:21" x14ac:dyDescent="0.25">
      <c r="A23" s="41" t="s">
        <v>40</v>
      </c>
      <c r="B23" s="35">
        <v>0</v>
      </c>
      <c r="C23" s="35">
        <v>1</v>
      </c>
      <c r="D23" s="35"/>
      <c r="E23" s="31"/>
      <c r="F23" s="31"/>
      <c r="G23" s="31"/>
      <c r="H23" s="15"/>
      <c r="I23" s="11"/>
      <c r="J23" s="44"/>
      <c r="K23" s="11"/>
      <c r="M23" s="27"/>
      <c r="N23" s="27"/>
      <c r="O23" s="19"/>
      <c r="P23" s="19"/>
      <c r="Q23" s="19"/>
      <c r="R23" s="19"/>
      <c r="S23" s="19"/>
      <c r="T23" s="19"/>
      <c r="U23" s="19"/>
    </row>
    <row r="24" spans="1:21" x14ac:dyDescent="0.25">
      <c r="A24" s="46" t="s">
        <v>41</v>
      </c>
      <c r="B24" s="35">
        <v>2</v>
      </c>
      <c r="C24" s="35">
        <v>1</v>
      </c>
      <c r="D24" s="35">
        <v>1</v>
      </c>
      <c r="E24" s="31"/>
      <c r="F24" s="31"/>
      <c r="G24" s="31"/>
      <c r="H24" s="15"/>
      <c r="I24" s="11"/>
      <c r="J24" s="44"/>
      <c r="K24" s="11"/>
      <c r="M24" s="27"/>
      <c r="N24" s="27"/>
      <c r="O24" s="19"/>
      <c r="P24" s="19"/>
      <c r="Q24" s="19"/>
      <c r="R24" s="19"/>
      <c r="S24" s="19"/>
      <c r="T24" s="19"/>
      <c r="U24" s="19"/>
    </row>
    <row r="25" spans="1:21" x14ac:dyDescent="0.25">
      <c r="A25" s="46" t="s">
        <v>125</v>
      </c>
      <c r="B25" s="35">
        <v>0</v>
      </c>
      <c r="C25" s="35">
        <v>1</v>
      </c>
      <c r="D25" s="35">
        <v>1</v>
      </c>
      <c r="E25" s="31"/>
      <c r="F25" s="31"/>
      <c r="G25" s="31"/>
      <c r="H25" s="15"/>
      <c r="I25" s="11"/>
      <c r="J25" s="44"/>
      <c r="K25" s="11"/>
      <c r="M25" s="27"/>
      <c r="N25" s="27"/>
      <c r="O25" s="19"/>
      <c r="P25" s="19"/>
      <c r="Q25" s="19"/>
      <c r="R25" s="19"/>
      <c r="S25" s="19"/>
      <c r="T25" s="19"/>
      <c r="U25" s="19"/>
    </row>
    <row r="26" spans="1:21" x14ac:dyDescent="0.25">
      <c r="A26" s="46" t="s">
        <v>243</v>
      </c>
      <c r="B26" s="35">
        <v>1</v>
      </c>
      <c r="C26" s="35">
        <v>0</v>
      </c>
      <c r="D26" s="35"/>
      <c r="E26" s="31"/>
      <c r="F26" s="31"/>
      <c r="G26" s="31"/>
      <c r="H26" s="15"/>
      <c r="I26" s="11"/>
      <c r="J26" s="44"/>
      <c r="K26" s="11"/>
      <c r="M26" s="27"/>
      <c r="N26" s="27"/>
      <c r="O26" s="19"/>
      <c r="P26" s="19"/>
      <c r="Q26" s="19"/>
      <c r="R26" s="19"/>
      <c r="S26" s="19"/>
      <c r="T26" s="19"/>
      <c r="U26" s="19"/>
    </row>
    <row r="27" spans="1:21" x14ac:dyDescent="0.25">
      <c r="A27" s="48"/>
      <c r="B27" s="55"/>
      <c r="C27" s="55"/>
      <c r="D27" s="55"/>
      <c r="E27" s="31"/>
      <c r="F27" s="31"/>
      <c r="G27" s="31"/>
      <c r="H27" s="15"/>
      <c r="I27" s="11"/>
      <c r="J27" s="44"/>
      <c r="K27" s="11"/>
      <c r="M27" s="27"/>
      <c r="N27" s="27"/>
      <c r="O27" s="19"/>
      <c r="P27" s="19"/>
      <c r="Q27" s="19"/>
      <c r="R27" s="19"/>
      <c r="S27" s="19"/>
      <c r="T27" s="19"/>
      <c r="U27" s="19"/>
    </row>
    <row r="28" spans="1:21" x14ac:dyDescent="0.25">
      <c r="A28" s="43"/>
      <c r="B28" s="55"/>
      <c r="C28" s="55"/>
      <c r="D28" s="55"/>
      <c r="E28" s="31"/>
      <c r="F28" s="31"/>
      <c r="G28" s="31"/>
      <c r="H28" s="15"/>
      <c r="I28" s="11"/>
      <c r="J28" s="44"/>
      <c r="K28" s="11"/>
      <c r="M28" s="27"/>
      <c r="N28" s="27"/>
      <c r="O28" s="1"/>
      <c r="P28" s="1"/>
      <c r="Q28" s="1"/>
      <c r="R28" s="1"/>
      <c r="S28" s="1"/>
      <c r="T28" s="1"/>
      <c r="U28" s="1"/>
    </row>
    <row r="29" spans="1:21" x14ac:dyDescent="0.25">
      <c r="A29" s="9" t="s">
        <v>17</v>
      </c>
      <c r="B29" s="16" t="s">
        <v>20</v>
      </c>
      <c r="C29" s="16" t="s">
        <v>21</v>
      </c>
      <c r="D29" s="16" t="s">
        <v>22</v>
      </c>
      <c r="E29" s="30"/>
      <c r="F29" s="30"/>
      <c r="G29" s="30"/>
      <c r="H29" s="25"/>
      <c r="I29" s="9" t="s">
        <v>20</v>
      </c>
      <c r="J29" s="32" t="s">
        <v>21</v>
      </c>
      <c r="K29" s="9" t="s">
        <v>22</v>
      </c>
      <c r="M29" s="27"/>
      <c r="N29" s="27"/>
      <c r="O29" s="1"/>
      <c r="P29" s="1"/>
      <c r="Q29" s="1"/>
      <c r="R29" s="1"/>
      <c r="S29" s="1"/>
      <c r="T29" s="1"/>
      <c r="U29" s="1"/>
    </row>
    <row r="30" spans="1:21" x14ac:dyDescent="0.25">
      <c r="A30" s="17" t="s">
        <v>18</v>
      </c>
      <c r="B30" s="39">
        <v>4</v>
      </c>
      <c r="C30" s="39">
        <v>3</v>
      </c>
      <c r="D30" s="39"/>
      <c r="E30" s="83" t="s">
        <v>18</v>
      </c>
      <c r="F30" s="83"/>
      <c r="G30" s="83"/>
      <c r="H30" s="83"/>
      <c r="I30" s="9"/>
      <c r="J30" s="16"/>
      <c r="K30" s="16"/>
      <c r="M30" s="28"/>
      <c r="N30" s="28"/>
      <c r="O30" s="1"/>
      <c r="P30" s="1"/>
      <c r="Q30" s="1"/>
      <c r="R30" s="1"/>
      <c r="S30" s="1"/>
      <c r="T30" s="1"/>
      <c r="U30" s="1"/>
    </row>
    <row r="31" spans="1:21" x14ac:dyDescent="0.25">
      <c r="E31" s="26"/>
      <c r="F31" s="7"/>
      <c r="G31" s="7"/>
      <c r="H31" s="7"/>
      <c r="I31" s="7"/>
      <c r="J31" s="7"/>
      <c r="K31" s="29"/>
      <c r="L31" s="7"/>
      <c r="M31" s="7"/>
      <c r="N31" s="7"/>
    </row>
  </sheetData>
  <mergeCells count="5">
    <mergeCell ref="E30:H30"/>
    <mergeCell ref="A2:D2"/>
    <mergeCell ref="L1:P1"/>
    <mergeCell ref="L2:P2"/>
    <mergeCell ref="E21:H21"/>
  </mergeCells>
  <printOptions horizontalCentered="1"/>
  <pageMargins left="0.5" right="0.5" top="0.5" bottom="0.5" header="0.1" footer="0.1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zoomScaleNormal="100" workbookViewId="0">
      <selection activeCell="N27" sqref="N27"/>
    </sheetView>
  </sheetViews>
  <sheetFormatPr defaultRowHeight="15" x14ac:dyDescent="0.25"/>
  <cols>
    <col min="1" max="1" width="23" customWidth="1"/>
    <col min="2" max="17" width="6.28515625" customWidth="1"/>
  </cols>
  <sheetData>
    <row r="1" spans="1:17" ht="15.75" x14ac:dyDescent="0.25">
      <c r="A1" s="2" t="s">
        <v>23</v>
      </c>
      <c r="B1" s="2"/>
      <c r="C1" s="2"/>
      <c r="D1" s="2"/>
      <c r="E1" s="2"/>
      <c r="F1" s="2"/>
      <c r="G1" s="2"/>
      <c r="H1" s="2"/>
      <c r="I1" s="2"/>
      <c r="J1" s="22" t="s">
        <v>0</v>
      </c>
      <c r="K1" s="3"/>
      <c r="L1" s="87" t="s">
        <v>91</v>
      </c>
      <c r="M1" s="87"/>
      <c r="N1" s="87"/>
    </row>
    <row r="2" spans="1:17" ht="15.75" x14ac:dyDescent="0.25">
      <c r="A2" s="84" t="s">
        <v>24</v>
      </c>
      <c r="B2" s="84"/>
      <c r="C2" s="84"/>
      <c r="D2" s="84"/>
      <c r="F2" s="3"/>
      <c r="G2" s="3"/>
      <c r="H2" s="3"/>
      <c r="I2" s="4"/>
      <c r="J2" s="2" t="s">
        <v>1</v>
      </c>
      <c r="K2" s="3"/>
      <c r="L2" s="88" t="s">
        <v>87</v>
      </c>
      <c r="M2" s="88"/>
      <c r="N2" s="88"/>
    </row>
    <row r="3" spans="1:17" x14ac:dyDescent="0.25">
      <c r="A3" s="6"/>
      <c r="B3" s="6"/>
      <c r="C3" s="6"/>
      <c r="D3" s="6"/>
      <c r="Q3" s="1"/>
    </row>
    <row r="4" spans="1:17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7" x14ac:dyDescent="0.25">
      <c r="A5" s="45" t="s">
        <v>200</v>
      </c>
      <c r="B5" s="35"/>
      <c r="C5" s="36">
        <v>6</v>
      </c>
      <c r="D5" s="35">
        <v>3</v>
      </c>
      <c r="E5" s="35">
        <v>2</v>
      </c>
      <c r="F5" s="58">
        <f t="shared" ref="F5:F14" si="0">E5/D5</f>
        <v>0.66666666666666663</v>
      </c>
      <c r="G5" s="35">
        <v>2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f t="shared" ref="O5:O14" si="1">D5+L5+M5+N5</f>
        <v>3</v>
      </c>
    </row>
    <row r="6" spans="1:17" x14ac:dyDescent="0.25">
      <c r="A6" s="46" t="s">
        <v>201</v>
      </c>
      <c r="B6" s="35"/>
      <c r="C6" s="36" t="s">
        <v>128</v>
      </c>
      <c r="D6" s="35">
        <v>3</v>
      </c>
      <c r="E6" s="35">
        <v>0</v>
      </c>
      <c r="F6" s="58">
        <f t="shared" si="0"/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f t="shared" si="1"/>
        <v>3</v>
      </c>
    </row>
    <row r="7" spans="1:17" x14ac:dyDescent="0.25">
      <c r="A7" s="46" t="s">
        <v>202</v>
      </c>
      <c r="B7" s="35"/>
      <c r="C7" s="35">
        <v>8</v>
      </c>
      <c r="D7" s="35">
        <v>3</v>
      </c>
      <c r="E7" s="35">
        <v>0</v>
      </c>
      <c r="F7" s="58">
        <f t="shared" si="0"/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f t="shared" si="1"/>
        <v>3</v>
      </c>
    </row>
    <row r="8" spans="1:17" x14ac:dyDescent="0.25">
      <c r="A8" s="46" t="s">
        <v>203</v>
      </c>
      <c r="B8" s="35"/>
      <c r="C8" s="35">
        <v>7</v>
      </c>
      <c r="D8" s="35">
        <v>2</v>
      </c>
      <c r="E8" s="35">
        <v>0</v>
      </c>
      <c r="F8" s="58">
        <f t="shared" si="0"/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f t="shared" si="1"/>
        <v>2</v>
      </c>
    </row>
    <row r="9" spans="1:17" x14ac:dyDescent="0.25">
      <c r="A9" s="46" t="s">
        <v>204</v>
      </c>
      <c r="B9" s="35"/>
      <c r="C9" s="35">
        <v>3</v>
      </c>
      <c r="D9" s="35">
        <v>2</v>
      </c>
      <c r="E9" s="35">
        <v>0</v>
      </c>
      <c r="F9" s="58">
        <f t="shared" si="0"/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f t="shared" si="1"/>
        <v>2</v>
      </c>
    </row>
    <row r="10" spans="1:17" x14ac:dyDescent="0.25">
      <c r="A10" s="46" t="s">
        <v>205</v>
      </c>
      <c r="B10" s="35"/>
      <c r="C10" s="36">
        <v>3</v>
      </c>
      <c r="D10" s="35">
        <v>1</v>
      </c>
      <c r="E10" s="35">
        <v>0</v>
      </c>
      <c r="F10" s="58">
        <f t="shared" si="0"/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f t="shared" si="1"/>
        <v>1</v>
      </c>
    </row>
    <row r="11" spans="1:17" x14ac:dyDescent="0.25">
      <c r="A11" s="46" t="s">
        <v>206</v>
      </c>
      <c r="B11" s="35"/>
      <c r="C11" s="35">
        <v>5</v>
      </c>
      <c r="D11" s="35">
        <v>3</v>
      </c>
      <c r="E11" s="35">
        <v>1</v>
      </c>
      <c r="F11" s="58">
        <f t="shared" si="0"/>
        <v>0.33333333333333331</v>
      </c>
      <c r="G11" s="35">
        <v>1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f t="shared" si="1"/>
        <v>3</v>
      </c>
    </row>
    <row r="12" spans="1:17" x14ac:dyDescent="0.25">
      <c r="A12" s="46" t="s">
        <v>207</v>
      </c>
      <c r="B12" s="35"/>
      <c r="C12" s="35">
        <v>4</v>
      </c>
      <c r="D12" s="35">
        <v>3</v>
      </c>
      <c r="E12" s="35">
        <v>0</v>
      </c>
      <c r="F12" s="58">
        <f t="shared" si="0"/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f t="shared" si="1"/>
        <v>3</v>
      </c>
    </row>
    <row r="13" spans="1:17" x14ac:dyDescent="0.25">
      <c r="A13" s="46" t="s">
        <v>208</v>
      </c>
      <c r="B13" s="35"/>
      <c r="C13" s="36">
        <v>2</v>
      </c>
      <c r="D13" s="35">
        <v>2</v>
      </c>
      <c r="E13" s="35">
        <v>0</v>
      </c>
      <c r="F13" s="58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f t="shared" si="1"/>
        <v>2</v>
      </c>
    </row>
    <row r="14" spans="1:17" x14ac:dyDescent="0.25">
      <c r="A14" s="46" t="s">
        <v>209</v>
      </c>
      <c r="B14" s="35"/>
      <c r="C14" s="36">
        <v>9</v>
      </c>
      <c r="D14" s="35">
        <v>2</v>
      </c>
      <c r="E14" s="35">
        <v>1</v>
      </c>
      <c r="F14" s="58">
        <f t="shared" si="0"/>
        <v>0.5</v>
      </c>
      <c r="G14" s="35">
        <v>1</v>
      </c>
      <c r="H14" s="35"/>
      <c r="I14" s="35"/>
      <c r="J14" s="35"/>
      <c r="K14" s="35"/>
      <c r="L14" s="35"/>
      <c r="M14" s="35"/>
      <c r="N14" s="35"/>
      <c r="O14" s="35">
        <f t="shared" si="1"/>
        <v>2</v>
      </c>
    </row>
    <row r="15" spans="1:17" x14ac:dyDescent="0.25">
      <c r="A15" s="46"/>
      <c r="B15" s="35"/>
      <c r="C15" s="35"/>
      <c r="D15" s="35"/>
      <c r="E15" s="35"/>
      <c r="F15" s="58"/>
      <c r="G15" s="35"/>
      <c r="H15" s="35"/>
      <c r="I15" s="35"/>
      <c r="J15" s="35"/>
      <c r="K15" s="35"/>
      <c r="L15" s="35"/>
      <c r="M15" s="35"/>
      <c r="N15" s="35"/>
      <c r="O15" s="35"/>
    </row>
    <row r="16" spans="1:17" x14ac:dyDescent="0.25">
      <c r="A16" s="13" t="s">
        <v>17</v>
      </c>
      <c r="B16" s="17" t="s">
        <v>3</v>
      </c>
      <c r="C16" s="17" t="s">
        <v>4</v>
      </c>
      <c r="D16" s="9" t="s">
        <v>5</v>
      </c>
      <c r="E16" s="9" t="s">
        <v>6</v>
      </c>
      <c r="F16" s="18" t="s">
        <v>7</v>
      </c>
      <c r="G16" s="17" t="s">
        <v>8</v>
      </c>
      <c r="H16" s="17" t="s">
        <v>9</v>
      </c>
      <c r="I16" s="17" t="s">
        <v>10</v>
      </c>
      <c r="J16" s="9" t="s">
        <v>11</v>
      </c>
      <c r="K16" s="9" t="s">
        <v>12</v>
      </c>
      <c r="L16" s="17" t="s">
        <v>13</v>
      </c>
      <c r="M16" s="17" t="s">
        <v>14</v>
      </c>
      <c r="N16" s="17" t="s">
        <v>15</v>
      </c>
      <c r="O16" s="17" t="s">
        <v>16</v>
      </c>
    </row>
    <row r="17" spans="1:17" x14ac:dyDescent="0.25">
      <c r="A17" s="14" t="s">
        <v>18</v>
      </c>
      <c r="B17" s="11">
        <v>1</v>
      </c>
      <c r="C17" s="11"/>
      <c r="D17" s="9"/>
      <c r="E17" s="9"/>
      <c r="F17" s="12"/>
      <c r="G17" s="9"/>
      <c r="H17" s="9"/>
      <c r="I17" s="9"/>
      <c r="J17" s="9"/>
      <c r="K17" s="9"/>
      <c r="L17" s="15"/>
      <c r="M17" s="9"/>
      <c r="N17" s="15"/>
      <c r="O17" s="35">
        <f>D17+L17+M17+N17</f>
        <v>0</v>
      </c>
    </row>
    <row r="18" spans="1:17" x14ac:dyDescent="0.25">
      <c r="A18" s="9" t="s">
        <v>19</v>
      </c>
      <c r="B18" s="9" t="s">
        <v>20</v>
      </c>
      <c r="C18" s="9" t="s">
        <v>21</v>
      </c>
      <c r="D18" s="9" t="s">
        <v>22</v>
      </c>
      <c r="E18" s="91" t="s">
        <v>19</v>
      </c>
      <c r="F18" s="92"/>
      <c r="G18" s="92"/>
      <c r="H18" s="93"/>
      <c r="I18" s="9" t="s">
        <v>20</v>
      </c>
      <c r="J18" s="32" t="s">
        <v>21</v>
      </c>
      <c r="K18" s="9" t="s">
        <v>22</v>
      </c>
      <c r="M18" s="26"/>
      <c r="N18" s="19"/>
      <c r="O18" s="19"/>
      <c r="P18" s="19"/>
      <c r="Q18" s="19"/>
    </row>
    <row r="19" spans="1:17" x14ac:dyDescent="0.25">
      <c r="A19" s="46" t="s">
        <v>199</v>
      </c>
      <c r="B19" s="35">
        <v>0</v>
      </c>
      <c r="C19" s="35">
        <v>1</v>
      </c>
      <c r="D19" s="35"/>
      <c r="E19" s="30"/>
      <c r="F19" s="30"/>
      <c r="G19" s="30"/>
      <c r="H19" s="25"/>
      <c r="I19" s="20"/>
      <c r="J19" s="21"/>
      <c r="K19" s="20"/>
      <c r="M19" s="68"/>
      <c r="N19" s="19"/>
      <c r="O19" s="19"/>
      <c r="P19" s="19"/>
      <c r="Q19" s="19"/>
    </row>
    <row r="20" spans="1:17" x14ac:dyDescent="0.25">
      <c r="A20" s="41"/>
      <c r="B20" s="35"/>
      <c r="C20" s="35"/>
      <c r="D20" s="35"/>
      <c r="E20" s="30"/>
      <c r="F20" s="30"/>
      <c r="G20" s="30"/>
      <c r="H20" s="25"/>
      <c r="I20" s="20"/>
      <c r="J20" s="21"/>
      <c r="K20" s="20"/>
      <c r="M20" s="68"/>
      <c r="N20" s="19"/>
      <c r="O20" s="19"/>
      <c r="P20" s="19"/>
      <c r="Q20" s="19"/>
    </row>
    <row r="21" spans="1:17" x14ac:dyDescent="0.25">
      <c r="A21" s="46"/>
      <c r="B21" s="35"/>
      <c r="C21" s="35"/>
      <c r="D21" s="35"/>
      <c r="E21" s="30"/>
      <c r="F21" s="30"/>
      <c r="G21" s="30"/>
      <c r="H21" s="25"/>
      <c r="I21" s="20"/>
      <c r="J21" s="21"/>
      <c r="K21" s="20"/>
      <c r="M21" s="68"/>
      <c r="N21" s="19"/>
      <c r="O21" s="19"/>
      <c r="P21" s="19"/>
      <c r="Q21" s="19"/>
    </row>
    <row r="22" spans="1:17" x14ac:dyDescent="0.25">
      <c r="A22" s="46"/>
      <c r="B22" s="35"/>
      <c r="C22" s="35"/>
      <c r="D22" s="35"/>
      <c r="E22" s="30"/>
      <c r="F22" s="30"/>
      <c r="G22" s="30"/>
      <c r="H22" s="25"/>
      <c r="I22" s="20"/>
      <c r="J22" s="21"/>
      <c r="K22" s="20"/>
      <c r="M22" s="68"/>
      <c r="N22" s="19"/>
      <c r="O22" s="19"/>
      <c r="P22" s="19"/>
      <c r="Q22" s="19"/>
    </row>
    <row r="23" spans="1:17" x14ac:dyDescent="0.25">
      <c r="A23" s="46"/>
      <c r="B23" s="35"/>
      <c r="C23" s="35"/>
      <c r="D23" s="35"/>
      <c r="E23" s="30"/>
      <c r="F23" s="30"/>
      <c r="G23" s="30"/>
      <c r="H23" s="25"/>
      <c r="I23" s="20"/>
      <c r="J23" s="21"/>
      <c r="K23" s="20"/>
      <c r="M23" s="68"/>
      <c r="N23" s="19"/>
      <c r="O23" s="19"/>
      <c r="P23" s="19"/>
      <c r="Q23" s="19"/>
    </row>
    <row r="24" spans="1:17" x14ac:dyDescent="0.25">
      <c r="A24" s="47"/>
      <c r="B24" s="51"/>
      <c r="C24" s="51"/>
      <c r="D24" s="51"/>
      <c r="E24" s="30"/>
      <c r="F24" s="30"/>
      <c r="G24" s="30"/>
      <c r="H24" s="25"/>
      <c r="I24" s="20"/>
      <c r="J24" s="21"/>
      <c r="K24" s="20"/>
      <c r="M24" s="68"/>
      <c r="N24" s="19"/>
      <c r="O24" s="19"/>
      <c r="P24" s="19"/>
      <c r="Q24" s="19"/>
    </row>
    <row r="25" spans="1:17" x14ac:dyDescent="0.25">
      <c r="A25" s="47"/>
      <c r="B25" s="51"/>
      <c r="C25" s="51"/>
      <c r="D25" s="51"/>
      <c r="E25" s="30"/>
      <c r="F25" s="30"/>
      <c r="G25" s="30"/>
      <c r="H25" s="25"/>
      <c r="I25" s="20"/>
      <c r="J25" s="21"/>
      <c r="K25" s="20"/>
      <c r="M25" s="69"/>
      <c r="N25" s="1"/>
      <c r="O25" s="1"/>
      <c r="P25" s="1"/>
      <c r="Q25" s="1"/>
    </row>
    <row r="26" spans="1:17" x14ac:dyDescent="0.25">
      <c r="A26" s="9" t="s">
        <v>17</v>
      </c>
      <c r="B26" s="16" t="s">
        <v>20</v>
      </c>
      <c r="C26" s="16" t="s">
        <v>21</v>
      </c>
      <c r="D26" s="16" t="s">
        <v>22</v>
      </c>
      <c r="E26" s="30"/>
      <c r="F26" s="30"/>
      <c r="G26" s="30"/>
      <c r="H26" s="25"/>
      <c r="I26" s="9" t="s">
        <v>20</v>
      </c>
      <c r="J26" s="32" t="s">
        <v>21</v>
      </c>
      <c r="K26" s="9" t="s">
        <v>22</v>
      </c>
      <c r="M26" s="70"/>
      <c r="N26" s="1"/>
      <c r="O26" s="1"/>
      <c r="P26" s="1"/>
      <c r="Q26" s="1"/>
    </row>
    <row r="27" spans="1:17" x14ac:dyDescent="0.25">
      <c r="A27" s="17" t="s">
        <v>18</v>
      </c>
      <c r="B27" s="9">
        <v>0</v>
      </c>
      <c r="C27" s="9">
        <v>1</v>
      </c>
      <c r="D27" s="9"/>
      <c r="E27" s="91" t="s">
        <v>18</v>
      </c>
      <c r="F27" s="92"/>
      <c r="G27" s="92"/>
      <c r="H27" s="93"/>
      <c r="I27" s="9"/>
      <c r="J27" s="16"/>
      <c r="K27" s="16"/>
      <c r="M27" s="70"/>
      <c r="N27" s="1"/>
      <c r="O27" s="1"/>
      <c r="P27" s="1"/>
      <c r="Q27" s="1"/>
    </row>
    <row r="28" spans="1:17" x14ac:dyDescent="0.25">
      <c r="E28" s="26"/>
      <c r="F28" s="7"/>
      <c r="G28" s="7"/>
      <c r="H28" s="7"/>
      <c r="I28" s="7"/>
      <c r="J28" s="7"/>
      <c r="K28" s="29"/>
      <c r="L28" s="7"/>
    </row>
  </sheetData>
  <mergeCells count="5">
    <mergeCell ref="E27:H27"/>
    <mergeCell ref="A2:D2"/>
    <mergeCell ref="L1:N1"/>
    <mergeCell ref="L2:N2"/>
    <mergeCell ref="E18:H18"/>
  </mergeCells>
  <printOptions horizontalCentered="1"/>
  <pageMargins left="0.5" right="0.5" top="0.5" bottom="0.5" header="0.1" footer="0.1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0" zoomScaleNormal="100" workbookViewId="0">
      <selection activeCell="E21" sqref="E21"/>
    </sheetView>
  </sheetViews>
  <sheetFormatPr defaultRowHeight="15" x14ac:dyDescent="0.25"/>
  <cols>
    <col min="1" max="1" width="23" customWidth="1"/>
    <col min="2" max="17" width="6.28515625" customWidth="1"/>
  </cols>
  <sheetData>
    <row r="1" spans="1:17" ht="15.75" x14ac:dyDescent="0.25">
      <c r="A1" s="2" t="s">
        <v>23</v>
      </c>
      <c r="B1" s="2"/>
      <c r="C1" s="2"/>
      <c r="D1" s="2"/>
      <c r="E1" s="2"/>
      <c r="F1" s="2"/>
      <c r="G1" s="2"/>
      <c r="H1" s="2"/>
      <c r="I1" s="22" t="s">
        <v>0</v>
      </c>
      <c r="J1" s="2"/>
      <c r="K1" s="87" t="s">
        <v>92</v>
      </c>
      <c r="L1" s="87"/>
      <c r="M1" s="87"/>
      <c r="N1" s="87"/>
    </row>
    <row r="2" spans="1:17" ht="15.75" x14ac:dyDescent="0.25">
      <c r="A2" s="84" t="s">
        <v>24</v>
      </c>
      <c r="B2" s="84"/>
      <c r="C2" s="84"/>
      <c r="D2" s="84"/>
      <c r="F2" s="3"/>
      <c r="G2" s="3"/>
      <c r="H2" s="3"/>
      <c r="I2" s="2" t="s">
        <v>1</v>
      </c>
      <c r="J2" s="5"/>
      <c r="K2" s="87" t="s">
        <v>87</v>
      </c>
      <c r="L2" s="87"/>
      <c r="M2" s="87"/>
      <c r="N2" s="87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23"/>
      <c r="N3" s="3"/>
      <c r="O3" s="8"/>
      <c r="P3" s="1"/>
      <c r="Q3" s="1"/>
    </row>
    <row r="4" spans="1:17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7" x14ac:dyDescent="0.25">
      <c r="A5" s="45" t="s">
        <v>56</v>
      </c>
      <c r="B5" s="35"/>
      <c r="C5" s="36"/>
      <c r="D5" s="35">
        <v>12</v>
      </c>
      <c r="E5" s="35">
        <v>6</v>
      </c>
      <c r="F5" s="58">
        <f t="shared" ref="F5:F21" si="0">E5/D5</f>
        <v>0.5</v>
      </c>
      <c r="G5" s="35">
        <v>4</v>
      </c>
      <c r="H5" s="35">
        <v>2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f t="shared" ref="O5:O22" si="1">D5+L5+M5+N5</f>
        <v>12</v>
      </c>
    </row>
    <row r="6" spans="1:17" x14ac:dyDescent="0.25">
      <c r="A6" s="46" t="s">
        <v>182</v>
      </c>
      <c r="B6" s="35"/>
      <c r="C6" s="36"/>
      <c r="D6" s="35">
        <v>14</v>
      </c>
      <c r="E6" s="35">
        <v>6</v>
      </c>
      <c r="F6" s="58">
        <f t="shared" si="0"/>
        <v>0.42857142857142855</v>
      </c>
      <c r="G6" s="35">
        <v>6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f t="shared" si="1"/>
        <v>14</v>
      </c>
    </row>
    <row r="7" spans="1:17" x14ac:dyDescent="0.25">
      <c r="A7" s="46" t="s">
        <v>183</v>
      </c>
      <c r="B7" s="35"/>
      <c r="C7" s="35"/>
      <c r="D7" s="35">
        <v>10</v>
      </c>
      <c r="E7" s="35">
        <v>2</v>
      </c>
      <c r="F7" s="58">
        <f t="shared" si="0"/>
        <v>0.2</v>
      </c>
      <c r="G7" s="35">
        <v>2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1</v>
      </c>
      <c r="N7" s="35">
        <v>0</v>
      </c>
      <c r="O7" s="35">
        <f t="shared" si="1"/>
        <v>11</v>
      </c>
    </row>
    <row r="8" spans="1:17" x14ac:dyDescent="0.25">
      <c r="A8" s="46" t="s">
        <v>184</v>
      </c>
      <c r="B8" s="35"/>
      <c r="C8" s="35"/>
      <c r="D8" s="35">
        <v>2</v>
      </c>
      <c r="E8" s="35">
        <v>0</v>
      </c>
      <c r="F8" s="58">
        <f t="shared" si="0"/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f t="shared" si="1"/>
        <v>2</v>
      </c>
    </row>
    <row r="9" spans="1:17" x14ac:dyDescent="0.25">
      <c r="A9" s="46" t="s">
        <v>185</v>
      </c>
      <c r="B9" s="35"/>
      <c r="C9" s="35"/>
      <c r="D9" s="35">
        <v>13</v>
      </c>
      <c r="E9" s="35">
        <v>5</v>
      </c>
      <c r="F9" s="58">
        <f t="shared" si="0"/>
        <v>0.38461538461538464</v>
      </c>
      <c r="G9" s="35">
        <v>5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f t="shared" si="1"/>
        <v>13</v>
      </c>
    </row>
    <row r="10" spans="1:17" x14ac:dyDescent="0.25">
      <c r="A10" s="46" t="s">
        <v>36</v>
      </c>
      <c r="B10" s="35"/>
      <c r="C10" s="36"/>
      <c r="D10" s="35">
        <v>2</v>
      </c>
      <c r="E10" s="35">
        <v>0</v>
      </c>
      <c r="F10" s="58">
        <f t="shared" si="0"/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f t="shared" si="1"/>
        <v>2</v>
      </c>
    </row>
    <row r="11" spans="1:17" x14ac:dyDescent="0.25">
      <c r="A11" s="46" t="s">
        <v>186</v>
      </c>
      <c r="B11" s="35"/>
      <c r="C11" s="35"/>
      <c r="D11" s="35">
        <v>7</v>
      </c>
      <c r="E11" s="35">
        <v>0</v>
      </c>
      <c r="F11" s="58">
        <f t="shared" si="0"/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f t="shared" si="1"/>
        <v>7</v>
      </c>
    </row>
    <row r="12" spans="1:17" x14ac:dyDescent="0.25">
      <c r="A12" s="46" t="s">
        <v>187</v>
      </c>
      <c r="B12" s="35"/>
      <c r="C12" s="35"/>
      <c r="D12" s="35">
        <v>13</v>
      </c>
      <c r="E12" s="35">
        <v>7</v>
      </c>
      <c r="F12" s="58">
        <f t="shared" si="0"/>
        <v>0.53846153846153844</v>
      </c>
      <c r="G12" s="35">
        <v>7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1</v>
      </c>
      <c r="N12" s="35">
        <v>0</v>
      </c>
      <c r="O12" s="35">
        <f t="shared" si="1"/>
        <v>14</v>
      </c>
    </row>
    <row r="13" spans="1:17" x14ac:dyDescent="0.25">
      <c r="A13" s="46" t="s">
        <v>188</v>
      </c>
      <c r="B13" s="35"/>
      <c r="C13" s="36"/>
      <c r="D13" s="35">
        <v>5</v>
      </c>
      <c r="E13" s="35">
        <v>1</v>
      </c>
      <c r="F13" s="58">
        <f t="shared" si="0"/>
        <v>0.2</v>
      </c>
      <c r="G13" s="35">
        <v>0</v>
      </c>
      <c r="H13" s="35">
        <v>1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f t="shared" si="1"/>
        <v>5</v>
      </c>
    </row>
    <row r="14" spans="1:17" x14ac:dyDescent="0.25">
      <c r="A14" s="46" t="s">
        <v>189</v>
      </c>
      <c r="B14" s="35"/>
      <c r="C14" s="36"/>
      <c r="D14" s="35">
        <v>4</v>
      </c>
      <c r="E14" s="35">
        <v>2</v>
      </c>
      <c r="F14" s="58">
        <f t="shared" si="0"/>
        <v>0.5</v>
      </c>
      <c r="G14" s="35">
        <v>2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f t="shared" si="1"/>
        <v>4</v>
      </c>
    </row>
    <row r="15" spans="1:17" x14ac:dyDescent="0.25">
      <c r="A15" s="46" t="s">
        <v>190</v>
      </c>
      <c r="B15" s="35"/>
      <c r="C15" s="35"/>
      <c r="D15" s="35">
        <v>1</v>
      </c>
      <c r="E15" s="35">
        <v>0</v>
      </c>
      <c r="F15" s="58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f t="shared" si="1"/>
        <v>1</v>
      </c>
    </row>
    <row r="16" spans="1:17" x14ac:dyDescent="0.25">
      <c r="A16" s="46" t="s">
        <v>36</v>
      </c>
      <c r="B16" s="35"/>
      <c r="C16" s="35"/>
      <c r="D16" s="35">
        <v>10</v>
      </c>
      <c r="E16" s="35">
        <v>3</v>
      </c>
      <c r="F16" s="58">
        <f t="shared" si="0"/>
        <v>0.3</v>
      </c>
      <c r="G16" s="35">
        <v>3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f t="shared" si="1"/>
        <v>10</v>
      </c>
    </row>
    <row r="17" spans="1:17" x14ac:dyDescent="0.25">
      <c r="A17" s="46" t="s">
        <v>191</v>
      </c>
      <c r="B17" s="35"/>
      <c r="C17" s="35"/>
      <c r="D17" s="35">
        <v>10</v>
      </c>
      <c r="E17" s="35">
        <v>5</v>
      </c>
      <c r="F17" s="58">
        <f t="shared" si="0"/>
        <v>0.5</v>
      </c>
      <c r="G17" s="35">
        <v>5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f t="shared" si="1"/>
        <v>10</v>
      </c>
    </row>
    <row r="18" spans="1:17" x14ac:dyDescent="0.25">
      <c r="A18" s="47" t="s">
        <v>193</v>
      </c>
      <c r="B18" s="34"/>
      <c r="C18" s="34"/>
      <c r="D18" s="33">
        <v>3</v>
      </c>
      <c r="E18" s="33">
        <v>1</v>
      </c>
      <c r="F18" s="58">
        <f t="shared" si="0"/>
        <v>0.33333333333333331</v>
      </c>
      <c r="G18" s="33">
        <v>1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5">
        <f t="shared" si="1"/>
        <v>3</v>
      </c>
    </row>
    <row r="19" spans="1:17" x14ac:dyDescent="0.25">
      <c r="A19" s="47" t="s">
        <v>194</v>
      </c>
      <c r="B19" s="34"/>
      <c r="C19" s="34"/>
      <c r="D19" s="33">
        <v>2</v>
      </c>
      <c r="E19" s="33">
        <v>0</v>
      </c>
      <c r="F19" s="58">
        <f t="shared" si="0"/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5">
        <f t="shared" si="1"/>
        <v>2</v>
      </c>
    </row>
    <row r="20" spans="1:17" x14ac:dyDescent="0.25">
      <c r="A20" s="47" t="s">
        <v>195</v>
      </c>
      <c r="B20" s="34"/>
      <c r="C20" s="34"/>
      <c r="D20" s="33">
        <v>1</v>
      </c>
      <c r="E20" s="33">
        <v>0</v>
      </c>
      <c r="F20" s="58">
        <f t="shared" si="0"/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5">
        <f t="shared" si="1"/>
        <v>1</v>
      </c>
    </row>
    <row r="21" spans="1:17" x14ac:dyDescent="0.25">
      <c r="A21" s="47" t="s">
        <v>196</v>
      </c>
      <c r="B21" s="34"/>
      <c r="C21" s="34"/>
      <c r="D21" s="33">
        <v>3</v>
      </c>
      <c r="E21" s="33">
        <v>0</v>
      </c>
      <c r="F21" s="58">
        <f t="shared" si="0"/>
        <v>0</v>
      </c>
      <c r="G21" s="33">
        <v>0</v>
      </c>
      <c r="H21" s="33"/>
      <c r="I21" s="33"/>
      <c r="J21" s="33"/>
      <c r="K21" s="33"/>
      <c r="L21" s="33"/>
      <c r="M21" s="33"/>
      <c r="N21" s="33"/>
      <c r="O21" s="35">
        <f t="shared" si="1"/>
        <v>3</v>
      </c>
    </row>
    <row r="22" spans="1:17" x14ac:dyDescent="0.25">
      <c r="A22" s="49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>
        <f t="shared" si="1"/>
        <v>0</v>
      </c>
    </row>
    <row r="23" spans="1:17" x14ac:dyDescent="0.25">
      <c r="A23" s="13" t="s">
        <v>17</v>
      </c>
      <c r="B23" s="17" t="s">
        <v>3</v>
      </c>
      <c r="C23" s="17" t="s">
        <v>4</v>
      </c>
      <c r="D23" s="9" t="s">
        <v>5</v>
      </c>
      <c r="E23" s="9" t="s">
        <v>6</v>
      </c>
      <c r="F23" s="18" t="s">
        <v>7</v>
      </c>
      <c r="G23" s="17" t="s">
        <v>8</v>
      </c>
      <c r="H23" s="17" t="s">
        <v>9</v>
      </c>
      <c r="I23" s="17" t="s">
        <v>10</v>
      </c>
      <c r="J23" s="9" t="s">
        <v>11</v>
      </c>
      <c r="K23" s="9" t="s">
        <v>12</v>
      </c>
      <c r="L23" s="17" t="s">
        <v>13</v>
      </c>
      <c r="M23" s="17" t="s">
        <v>14</v>
      </c>
      <c r="N23" s="17" t="s">
        <v>15</v>
      </c>
      <c r="O23" s="17" t="s">
        <v>16</v>
      </c>
    </row>
    <row r="24" spans="1:17" x14ac:dyDescent="0.25">
      <c r="A24" s="14" t="s">
        <v>18</v>
      </c>
      <c r="B24" s="11">
        <v>4</v>
      </c>
      <c r="C24" s="11"/>
      <c r="D24" s="39">
        <f>SUM(D5:D22)</f>
        <v>112</v>
      </c>
      <c r="E24" s="39">
        <f>SUM(E5:E22)</f>
        <v>38</v>
      </c>
      <c r="F24" s="37">
        <f>E24/D24</f>
        <v>0.3392857142857143</v>
      </c>
      <c r="G24" s="39">
        <f t="shared" ref="G24:N24" si="2">SUM(G5:G22)</f>
        <v>35</v>
      </c>
      <c r="H24" s="39">
        <f t="shared" si="2"/>
        <v>3</v>
      </c>
      <c r="I24" s="39">
        <f t="shared" si="2"/>
        <v>0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39">
        <f t="shared" si="2"/>
        <v>2</v>
      </c>
      <c r="N24" s="39">
        <f t="shared" si="2"/>
        <v>0</v>
      </c>
      <c r="O24" s="39">
        <f>D24+L24+M24+N24</f>
        <v>114</v>
      </c>
    </row>
    <row r="25" spans="1:17" x14ac:dyDescent="0.25">
      <c r="A25" s="9" t="s">
        <v>19</v>
      </c>
      <c r="B25" s="9" t="s">
        <v>20</v>
      </c>
      <c r="C25" s="9" t="s">
        <v>21</v>
      </c>
      <c r="D25" s="9" t="s">
        <v>22</v>
      </c>
      <c r="E25" s="83" t="s">
        <v>19</v>
      </c>
      <c r="F25" s="83"/>
      <c r="G25" s="83"/>
      <c r="H25" s="83"/>
      <c r="I25" s="9" t="s">
        <v>20</v>
      </c>
      <c r="J25" s="32" t="s">
        <v>21</v>
      </c>
      <c r="K25" s="9" t="s">
        <v>22</v>
      </c>
      <c r="M25" s="26"/>
      <c r="N25" s="19"/>
      <c r="O25" s="19"/>
      <c r="P25" s="19"/>
      <c r="Q25" s="19"/>
    </row>
    <row r="26" spans="1:17" x14ac:dyDescent="0.25">
      <c r="A26" s="46" t="s">
        <v>180</v>
      </c>
      <c r="B26" s="35">
        <v>1</v>
      </c>
      <c r="C26" s="35">
        <v>0</v>
      </c>
      <c r="D26" s="35"/>
      <c r="E26" s="95"/>
      <c r="F26" s="95"/>
      <c r="G26" s="95"/>
      <c r="H26" s="95"/>
      <c r="I26" s="20"/>
      <c r="J26" s="21"/>
      <c r="K26" s="20"/>
      <c r="M26" s="68"/>
      <c r="N26" s="19"/>
      <c r="O26" s="19"/>
      <c r="P26" s="19"/>
      <c r="Q26" s="19"/>
    </row>
    <row r="27" spans="1:17" x14ac:dyDescent="0.25">
      <c r="A27" s="41" t="s">
        <v>181</v>
      </c>
      <c r="B27" s="35">
        <v>1</v>
      </c>
      <c r="C27" s="35">
        <v>1</v>
      </c>
      <c r="D27" s="35"/>
      <c r="E27" s="95"/>
      <c r="F27" s="95"/>
      <c r="G27" s="95"/>
      <c r="H27" s="95"/>
      <c r="I27" s="20"/>
      <c r="J27" s="21"/>
      <c r="K27" s="20"/>
      <c r="M27" s="68"/>
      <c r="N27" s="19"/>
      <c r="O27" s="19"/>
      <c r="P27" s="19"/>
      <c r="Q27" s="19"/>
    </row>
    <row r="28" spans="1:17" x14ac:dyDescent="0.25">
      <c r="A28" s="46" t="s">
        <v>192</v>
      </c>
      <c r="B28" s="35">
        <v>1</v>
      </c>
      <c r="C28" s="35">
        <v>0</v>
      </c>
      <c r="D28" s="35"/>
      <c r="E28" s="95"/>
      <c r="F28" s="95"/>
      <c r="G28" s="95"/>
      <c r="H28" s="95"/>
      <c r="I28" s="20"/>
      <c r="J28" s="21"/>
      <c r="K28" s="20"/>
      <c r="M28" s="68"/>
      <c r="N28" s="19"/>
      <c r="O28" s="19"/>
      <c r="P28" s="19"/>
      <c r="Q28" s="19"/>
    </row>
    <row r="29" spans="1:17" x14ac:dyDescent="0.25">
      <c r="A29" s="46"/>
      <c r="B29" s="35"/>
      <c r="C29" s="35"/>
      <c r="D29" s="35"/>
      <c r="E29" s="95"/>
      <c r="F29" s="95"/>
      <c r="G29" s="95"/>
      <c r="H29" s="95"/>
      <c r="I29" s="20"/>
      <c r="J29" s="21"/>
      <c r="K29" s="20"/>
      <c r="M29" s="68"/>
      <c r="N29" s="19"/>
      <c r="O29" s="19"/>
      <c r="P29" s="19"/>
      <c r="Q29" s="19"/>
    </row>
    <row r="30" spans="1:17" x14ac:dyDescent="0.25">
      <c r="A30" s="46"/>
      <c r="B30" s="35"/>
      <c r="C30" s="35"/>
      <c r="D30" s="35"/>
      <c r="E30" s="95"/>
      <c r="F30" s="95"/>
      <c r="G30" s="95"/>
      <c r="H30" s="95"/>
      <c r="I30" s="20"/>
      <c r="J30" s="21"/>
      <c r="K30" s="20"/>
      <c r="M30" s="68"/>
      <c r="N30" s="19"/>
      <c r="O30" s="19"/>
      <c r="P30" s="19"/>
      <c r="Q30" s="19"/>
    </row>
    <row r="31" spans="1:17" x14ac:dyDescent="0.25">
      <c r="A31" s="47"/>
      <c r="B31" s="51"/>
      <c r="C31" s="51"/>
      <c r="D31" s="51"/>
      <c r="E31" s="95"/>
      <c r="F31" s="95"/>
      <c r="G31" s="95"/>
      <c r="H31" s="95"/>
      <c r="I31" s="20"/>
      <c r="J31" s="21"/>
      <c r="K31" s="20"/>
      <c r="M31" s="68"/>
      <c r="N31" s="19"/>
      <c r="O31" s="19"/>
      <c r="P31" s="19"/>
      <c r="Q31" s="19"/>
    </row>
    <row r="32" spans="1:17" x14ac:dyDescent="0.25">
      <c r="A32" s="47"/>
      <c r="B32" s="51"/>
      <c r="C32" s="51"/>
      <c r="D32" s="51"/>
      <c r="E32" s="95"/>
      <c r="F32" s="95"/>
      <c r="G32" s="95"/>
      <c r="H32" s="95"/>
      <c r="I32" s="20"/>
      <c r="J32" s="21"/>
      <c r="K32" s="20"/>
      <c r="M32" s="69"/>
      <c r="N32" s="1"/>
      <c r="O32" s="1"/>
      <c r="P32" s="1"/>
      <c r="Q32" s="1"/>
    </row>
    <row r="33" spans="1:17" x14ac:dyDescent="0.25">
      <c r="A33" s="9" t="s">
        <v>17</v>
      </c>
      <c r="B33" s="16" t="s">
        <v>20</v>
      </c>
      <c r="C33" s="16" t="s">
        <v>21</v>
      </c>
      <c r="D33" s="16" t="s">
        <v>22</v>
      </c>
      <c r="E33" s="95"/>
      <c r="F33" s="95"/>
      <c r="G33" s="95"/>
      <c r="H33" s="95"/>
      <c r="I33" s="9" t="s">
        <v>20</v>
      </c>
      <c r="J33" s="32" t="s">
        <v>21</v>
      </c>
      <c r="K33" s="9" t="s">
        <v>22</v>
      </c>
      <c r="M33" s="70"/>
      <c r="N33" s="1"/>
      <c r="O33" s="1"/>
      <c r="P33" s="1"/>
      <c r="Q33" s="1"/>
    </row>
    <row r="34" spans="1:17" x14ac:dyDescent="0.25">
      <c r="A34" s="17" t="s">
        <v>18</v>
      </c>
      <c r="B34" s="39">
        <v>3</v>
      </c>
      <c r="C34" s="39">
        <v>1</v>
      </c>
      <c r="D34" s="39"/>
      <c r="E34" s="83"/>
      <c r="F34" s="83"/>
      <c r="G34" s="83"/>
      <c r="H34" s="83"/>
      <c r="I34" s="9"/>
      <c r="J34" s="16"/>
      <c r="K34" s="16"/>
      <c r="M34" s="70"/>
      <c r="N34" s="1"/>
      <c r="O34" s="1"/>
      <c r="P34" s="1"/>
      <c r="Q34" s="1"/>
    </row>
    <row r="35" spans="1:17" x14ac:dyDescent="0.25">
      <c r="E35" s="26"/>
      <c r="F35" s="7"/>
      <c r="G35" s="7"/>
      <c r="H35" s="7"/>
      <c r="I35" s="7"/>
      <c r="J35" s="7"/>
      <c r="K35" s="29"/>
      <c r="L35" s="7"/>
    </row>
  </sheetData>
  <mergeCells count="13">
    <mergeCell ref="A2:D2"/>
    <mergeCell ref="K1:N1"/>
    <mergeCell ref="K2:N2"/>
    <mergeCell ref="E32:H32"/>
    <mergeCell ref="E33:H33"/>
    <mergeCell ref="E34:H34"/>
    <mergeCell ref="E25:H25"/>
    <mergeCell ref="E26:H26"/>
    <mergeCell ref="E27:H27"/>
    <mergeCell ref="E28:H28"/>
    <mergeCell ref="E29:H29"/>
    <mergeCell ref="E30:H30"/>
    <mergeCell ref="E31:H31"/>
  </mergeCells>
  <printOptions horizontalCentered="1"/>
  <pageMargins left="0.5" right="0.5" top="0.5" bottom="0.5" header="0.1" footer="0.1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10" zoomScaleNormal="100" workbookViewId="0">
      <selection activeCell="S9" sqref="S9"/>
    </sheetView>
  </sheetViews>
  <sheetFormatPr defaultRowHeight="15" x14ac:dyDescent="0.25"/>
  <cols>
    <col min="1" max="1" width="23" customWidth="1"/>
    <col min="2" max="17" width="6.28515625" customWidth="1"/>
  </cols>
  <sheetData>
    <row r="1" spans="1:17" ht="15.75" x14ac:dyDescent="0.25">
      <c r="A1" s="2" t="s">
        <v>23</v>
      </c>
      <c r="B1" s="2"/>
      <c r="C1" s="2"/>
      <c r="D1" s="2"/>
      <c r="E1" s="2"/>
      <c r="F1" s="2"/>
      <c r="G1" s="2"/>
      <c r="H1" s="2"/>
      <c r="I1" s="2"/>
      <c r="J1" s="22" t="s">
        <v>0</v>
      </c>
      <c r="K1" s="3"/>
      <c r="L1" s="87" t="s">
        <v>93</v>
      </c>
      <c r="M1" s="87"/>
      <c r="N1" s="87"/>
      <c r="O1" s="87"/>
      <c r="P1" s="61"/>
      <c r="Q1" s="61"/>
    </row>
    <row r="2" spans="1:17" ht="15.75" x14ac:dyDescent="0.25">
      <c r="A2" s="84" t="s">
        <v>24</v>
      </c>
      <c r="B2" s="84"/>
      <c r="C2" s="84"/>
      <c r="D2" s="84"/>
      <c r="F2" s="3"/>
      <c r="G2" s="3"/>
      <c r="H2" s="3"/>
      <c r="I2" s="4"/>
      <c r="J2" s="2" t="s">
        <v>1</v>
      </c>
      <c r="K2" s="3"/>
      <c r="L2" s="88" t="s">
        <v>87</v>
      </c>
      <c r="M2" s="88"/>
      <c r="N2" s="88"/>
      <c r="O2" s="88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23"/>
      <c r="N3" s="3"/>
      <c r="O3" s="8"/>
      <c r="P3" s="1"/>
      <c r="Q3" s="1"/>
    </row>
    <row r="4" spans="1:17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7" x14ac:dyDescent="0.25">
      <c r="A5" s="65" t="s">
        <v>105</v>
      </c>
      <c r="B5" s="35"/>
      <c r="C5" s="36"/>
      <c r="D5" s="35">
        <v>9</v>
      </c>
      <c r="E5" s="35">
        <v>3</v>
      </c>
      <c r="F5" s="58">
        <f t="shared" ref="F5:F20" si="0">E5/D5</f>
        <v>0.33333333333333331</v>
      </c>
      <c r="G5" s="35">
        <v>3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f t="shared" ref="O5:O20" si="1">D5+L5+M5+N5</f>
        <v>9</v>
      </c>
    </row>
    <row r="6" spans="1:17" x14ac:dyDescent="0.25">
      <c r="A6" s="46" t="s">
        <v>106</v>
      </c>
      <c r="B6" s="35"/>
      <c r="C6" s="36"/>
      <c r="D6" s="35">
        <v>5</v>
      </c>
      <c r="E6" s="35">
        <v>0</v>
      </c>
      <c r="F6" s="58">
        <f t="shared" si="0"/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f t="shared" si="1"/>
        <v>5</v>
      </c>
    </row>
    <row r="7" spans="1:17" x14ac:dyDescent="0.25">
      <c r="A7" s="46" t="s">
        <v>107</v>
      </c>
      <c r="B7" s="35"/>
      <c r="C7" s="35"/>
      <c r="D7" s="35">
        <v>12</v>
      </c>
      <c r="E7" s="35">
        <v>1</v>
      </c>
      <c r="F7" s="58">
        <f t="shared" si="0"/>
        <v>8.3333333333333329E-2</v>
      </c>
      <c r="G7" s="35">
        <v>1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1</v>
      </c>
      <c r="N7" s="35">
        <v>0</v>
      </c>
      <c r="O7" s="35">
        <f t="shared" si="1"/>
        <v>13</v>
      </c>
    </row>
    <row r="8" spans="1:17" x14ac:dyDescent="0.25">
      <c r="A8" s="46" t="s">
        <v>108</v>
      </c>
      <c r="B8" s="35"/>
      <c r="C8" s="35"/>
      <c r="D8" s="35">
        <v>7</v>
      </c>
      <c r="E8" s="35">
        <v>2</v>
      </c>
      <c r="F8" s="58">
        <f t="shared" si="0"/>
        <v>0.2857142857142857</v>
      </c>
      <c r="G8" s="35">
        <v>1</v>
      </c>
      <c r="H8" s="35">
        <v>1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f t="shared" si="1"/>
        <v>7</v>
      </c>
    </row>
    <row r="9" spans="1:17" x14ac:dyDescent="0.25">
      <c r="A9" s="46" t="s">
        <v>109</v>
      </c>
      <c r="B9" s="35"/>
      <c r="C9" s="35"/>
      <c r="D9" s="35">
        <v>7</v>
      </c>
      <c r="E9" s="35">
        <v>3</v>
      </c>
      <c r="F9" s="58">
        <f t="shared" si="0"/>
        <v>0.42857142857142855</v>
      </c>
      <c r="G9" s="35">
        <v>1</v>
      </c>
      <c r="H9" s="35">
        <v>1</v>
      </c>
      <c r="I9" s="35">
        <v>0</v>
      </c>
      <c r="J9" s="35">
        <v>1</v>
      </c>
      <c r="K9" s="35">
        <v>0</v>
      </c>
      <c r="L9" s="35">
        <v>0</v>
      </c>
      <c r="M9" s="35">
        <v>0</v>
      </c>
      <c r="N9" s="35">
        <v>0</v>
      </c>
      <c r="O9" s="35">
        <f t="shared" si="1"/>
        <v>7</v>
      </c>
    </row>
    <row r="10" spans="1:17" x14ac:dyDescent="0.25">
      <c r="A10" s="46" t="s">
        <v>110</v>
      </c>
      <c r="B10" s="35"/>
      <c r="C10" s="36"/>
      <c r="D10" s="35">
        <v>6</v>
      </c>
      <c r="E10" s="35">
        <v>1</v>
      </c>
      <c r="F10" s="58">
        <f t="shared" si="0"/>
        <v>0.16666666666666666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f t="shared" si="1"/>
        <v>6</v>
      </c>
    </row>
    <row r="11" spans="1:17" x14ac:dyDescent="0.25">
      <c r="A11" s="46" t="s">
        <v>111</v>
      </c>
      <c r="B11" s="35"/>
      <c r="C11" s="35"/>
      <c r="D11" s="35">
        <v>2</v>
      </c>
      <c r="E11" s="35">
        <v>0</v>
      </c>
      <c r="F11" s="58">
        <f t="shared" si="0"/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f t="shared" si="1"/>
        <v>2</v>
      </c>
    </row>
    <row r="12" spans="1:17" x14ac:dyDescent="0.25">
      <c r="A12" s="46" t="s">
        <v>112</v>
      </c>
      <c r="B12" s="35"/>
      <c r="C12" s="35"/>
      <c r="D12" s="35">
        <v>9</v>
      </c>
      <c r="E12" s="35">
        <v>1</v>
      </c>
      <c r="F12" s="58">
        <f t="shared" si="0"/>
        <v>0.1111111111111111</v>
      </c>
      <c r="G12" s="35">
        <v>1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1</v>
      </c>
      <c r="N12" s="35">
        <v>0</v>
      </c>
      <c r="O12" s="35">
        <f t="shared" si="1"/>
        <v>10</v>
      </c>
    </row>
    <row r="13" spans="1:17" x14ac:dyDescent="0.25">
      <c r="A13" s="46" t="s">
        <v>113</v>
      </c>
      <c r="B13" s="35"/>
      <c r="C13" s="36"/>
      <c r="D13" s="35">
        <v>5</v>
      </c>
      <c r="E13" s="35">
        <v>0</v>
      </c>
      <c r="F13" s="58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f t="shared" si="1"/>
        <v>5</v>
      </c>
    </row>
    <row r="14" spans="1:17" x14ac:dyDescent="0.25">
      <c r="A14" s="46" t="s">
        <v>114</v>
      </c>
      <c r="B14" s="35"/>
      <c r="C14" s="36"/>
      <c r="D14" s="35">
        <v>6</v>
      </c>
      <c r="E14" s="35">
        <v>1</v>
      </c>
      <c r="F14" s="58">
        <f t="shared" si="0"/>
        <v>0.16666666666666666</v>
      </c>
      <c r="G14" s="35">
        <v>1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f t="shared" si="1"/>
        <v>6</v>
      </c>
    </row>
    <row r="15" spans="1:17" x14ac:dyDescent="0.25">
      <c r="A15" s="46" t="s">
        <v>115</v>
      </c>
      <c r="B15" s="35"/>
      <c r="C15" s="35"/>
      <c r="D15" s="35">
        <v>7</v>
      </c>
      <c r="E15" s="35">
        <v>2</v>
      </c>
      <c r="F15" s="58">
        <f t="shared" si="0"/>
        <v>0.2857142857142857</v>
      </c>
      <c r="G15" s="35">
        <v>2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f t="shared" si="1"/>
        <v>7</v>
      </c>
    </row>
    <row r="16" spans="1:17" x14ac:dyDescent="0.25">
      <c r="A16" s="46" t="s">
        <v>116</v>
      </c>
      <c r="B16" s="35"/>
      <c r="C16" s="35"/>
      <c r="D16" s="35">
        <v>11</v>
      </c>
      <c r="E16" s="35">
        <v>6</v>
      </c>
      <c r="F16" s="58">
        <f t="shared" si="0"/>
        <v>0.54545454545454541</v>
      </c>
      <c r="G16" s="35">
        <v>6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1</v>
      </c>
      <c r="N16" s="35">
        <v>0</v>
      </c>
      <c r="O16" s="35">
        <f t="shared" si="1"/>
        <v>12</v>
      </c>
    </row>
    <row r="17" spans="1:17" x14ac:dyDescent="0.25">
      <c r="A17" s="46" t="s">
        <v>117</v>
      </c>
      <c r="B17" s="35"/>
      <c r="C17" s="35"/>
      <c r="D17" s="35">
        <v>5</v>
      </c>
      <c r="E17" s="35">
        <v>1</v>
      </c>
      <c r="F17" s="58">
        <f t="shared" si="0"/>
        <v>0.2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f t="shared" si="1"/>
        <v>5</v>
      </c>
    </row>
    <row r="18" spans="1:17" x14ac:dyDescent="0.25">
      <c r="A18" s="47" t="s">
        <v>118</v>
      </c>
      <c r="B18" s="34"/>
      <c r="C18" s="33"/>
      <c r="D18" s="33">
        <v>5</v>
      </c>
      <c r="E18" s="33">
        <v>2</v>
      </c>
      <c r="F18" s="58">
        <f t="shared" si="0"/>
        <v>0.4</v>
      </c>
      <c r="G18" s="33">
        <v>2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3">
        <v>1</v>
      </c>
      <c r="N18" s="35">
        <v>0</v>
      </c>
      <c r="O18" s="35">
        <f t="shared" si="1"/>
        <v>6</v>
      </c>
    </row>
    <row r="19" spans="1:17" x14ac:dyDescent="0.25">
      <c r="A19" s="47" t="s">
        <v>241</v>
      </c>
      <c r="B19" s="34"/>
      <c r="C19" s="34"/>
      <c r="D19" s="33">
        <v>5</v>
      </c>
      <c r="E19" s="33">
        <v>1</v>
      </c>
      <c r="F19" s="58">
        <f t="shared" si="0"/>
        <v>0.2</v>
      </c>
      <c r="G19" s="33">
        <v>1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f t="shared" si="1"/>
        <v>5</v>
      </c>
    </row>
    <row r="20" spans="1:17" x14ac:dyDescent="0.25">
      <c r="A20" s="47" t="s">
        <v>242</v>
      </c>
      <c r="B20" s="34"/>
      <c r="C20" s="34"/>
      <c r="D20" s="33">
        <v>3</v>
      </c>
      <c r="E20" s="33">
        <v>2</v>
      </c>
      <c r="F20" s="58">
        <f t="shared" si="0"/>
        <v>0.66666666666666663</v>
      </c>
      <c r="G20" s="33">
        <v>2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f t="shared" si="1"/>
        <v>3</v>
      </c>
    </row>
    <row r="21" spans="1:17" x14ac:dyDescent="0.25">
      <c r="A21" s="13" t="s">
        <v>17</v>
      </c>
      <c r="B21" s="17" t="s">
        <v>3</v>
      </c>
      <c r="C21" s="17" t="s">
        <v>4</v>
      </c>
      <c r="D21" s="9" t="s">
        <v>5</v>
      </c>
      <c r="E21" s="9" t="s">
        <v>6</v>
      </c>
      <c r="F21" s="18" t="s">
        <v>7</v>
      </c>
      <c r="G21" s="17" t="s">
        <v>8</v>
      </c>
      <c r="H21" s="17" t="s">
        <v>9</v>
      </c>
      <c r="I21" s="17" t="s">
        <v>10</v>
      </c>
      <c r="J21" s="9" t="s">
        <v>11</v>
      </c>
      <c r="K21" s="9" t="s">
        <v>12</v>
      </c>
      <c r="L21" s="17" t="s">
        <v>13</v>
      </c>
      <c r="M21" s="17" t="s">
        <v>14</v>
      </c>
      <c r="N21" s="17" t="s">
        <v>15</v>
      </c>
      <c r="O21" s="17" t="s">
        <v>16</v>
      </c>
    </row>
    <row r="22" spans="1:17" x14ac:dyDescent="0.25">
      <c r="A22" s="14" t="s">
        <v>18</v>
      </c>
      <c r="B22" s="11">
        <v>4</v>
      </c>
      <c r="C22" s="11"/>
      <c r="D22" s="39">
        <f>SUM(D5:D20)</f>
        <v>104</v>
      </c>
      <c r="E22" s="39">
        <f>SUM(E5:E20)</f>
        <v>26</v>
      </c>
      <c r="F22" s="37">
        <f>E22/D22</f>
        <v>0.25</v>
      </c>
      <c r="G22" s="39">
        <f t="shared" ref="G22:N22" si="2">SUM(G5:G20)</f>
        <v>23</v>
      </c>
      <c r="H22" s="39">
        <f t="shared" si="2"/>
        <v>2</v>
      </c>
      <c r="I22" s="39">
        <f t="shared" si="2"/>
        <v>0</v>
      </c>
      <c r="J22" s="39">
        <f t="shared" si="2"/>
        <v>1</v>
      </c>
      <c r="K22" s="39">
        <f t="shared" si="2"/>
        <v>0</v>
      </c>
      <c r="L22" s="39">
        <f t="shared" si="2"/>
        <v>0</v>
      </c>
      <c r="M22" s="39">
        <f t="shared" si="2"/>
        <v>4</v>
      </c>
      <c r="N22" s="39">
        <f t="shared" si="2"/>
        <v>0</v>
      </c>
      <c r="O22" s="39">
        <f>D22+L22+M22+N22</f>
        <v>108</v>
      </c>
    </row>
    <row r="23" spans="1:17" x14ac:dyDescent="0.25">
      <c r="A23" s="9" t="s">
        <v>19</v>
      </c>
      <c r="B23" s="9" t="s">
        <v>20</v>
      </c>
      <c r="C23" s="9" t="s">
        <v>21</v>
      </c>
      <c r="D23" s="9" t="s">
        <v>22</v>
      </c>
      <c r="E23" s="89" t="s">
        <v>19</v>
      </c>
      <c r="F23" s="89"/>
      <c r="G23" s="89"/>
      <c r="H23" s="90"/>
      <c r="I23" s="9" t="s">
        <v>20</v>
      </c>
      <c r="J23" s="32" t="s">
        <v>21</v>
      </c>
      <c r="K23" s="9" t="s">
        <v>22</v>
      </c>
      <c r="M23" s="26"/>
      <c r="N23" s="19"/>
      <c r="O23" s="19"/>
      <c r="P23" s="19"/>
      <c r="Q23" s="19"/>
    </row>
    <row r="24" spans="1:17" x14ac:dyDescent="0.25">
      <c r="A24" s="46" t="s">
        <v>119</v>
      </c>
      <c r="B24" s="35">
        <v>0</v>
      </c>
      <c r="C24" s="35">
        <v>1</v>
      </c>
      <c r="D24" s="35"/>
      <c r="E24" s="30"/>
      <c r="F24" s="30"/>
      <c r="G24" s="30"/>
      <c r="H24" s="25"/>
      <c r="I24" s="20"/>
      <c r="J24" s="21"/>
      <c r="K24" s="20"/>
      <c r="M24" s="68"/>
      <c r="N24" s="19"/>
      <c r="O24" s="19"/>
      <c r="P24" s="19"/>
      <c r="Q24" s="19"/>
    </row>
    <row r="25" spans="1:17" x14ac:dyDescent="0.25">
      <c r="A25" s="41" t="s">
        <v>120</v>
      </c>
      <c r="B25" s="35">
        <v>1</v>
      </c>
      <c r="C25" s="35">
        <v>0</v>
      </c>
      <c r="D25" s="35"/>
      <c r="E25" s="30"/>
      <c r="F25" s="30"/>
      <c r="G25" s="30"/>
      <c r="H25" s="25"/>
      <c r="I25" s="20"/>
      <c r="J25" s="21"/>
      <c r="K25" s="20"/>
      <c r="M25" s="68"/>
      <c r="N25" s="19"/>
      <c r="O25" s="19"/>
      <c r="P25" s="19"/>
      <c r="Q25" s="19"/>
    </row>
    <row r="26" spans="1:17" x14ac:dyDescent="0.25">
      <c r="A26" s="46" t="s">
        <v>121</v>
      </c>
      <c r="B26" s="35"/>
      <c r="C26" s="35"/>
      <c r="D26" s="35"/>
      <c r="E26" s="30"/>
      <c r="F26" s="30"/>
      <c r="G26" s="30"/>
      <c r="H26" s="25"/>
      <c r="I26" s="20"/>
      <c r="J26" s="21"/>
      <c r="K26" s="20"/>
      <c r="M26" s="68"/>
      <c r="N26" s="19"/>
      <c r="O26" s="19"/>
      <c r="P26" s="19"/>
      <c r="Q26" s="19"/>
    </row>
    <row r="27" spans="1:17" x14ac:dyDescent="0.25">
      <c r="A27" s="46" t="s">
        <v>122</v>
      </c>
      <c r="B27" s="35">
        <v>0</v>
      </c>
      <c r="C27" s="35">
        <v>1</v>
      </c>
      <c r="D27" s="35"/>
      <c r="E27" s="30"/>
      <c r="F27" s="30"/>
      <c r="G27" s="30"/>
      <c r="H27" s="25"/>
      <c r="I27" s="20"/>
      <c r="J27" s="21"/>
      <c r="K27" s="20"/>
      <c r="M27" s="68"/>
      <c r="N27" s="19"/>
      <c r="O27" s="19"/>
      <c r="P27" s="19"/>
      <c r="Q27" s="19"/>
    </row>
    <row r="28" spans="1:17" x14ac:dyDescent="0.25">
      <c r="A28" s="46" t="s">
        <v>123</v>
      </c>
      <c r="B28" s="35"/>
      <c r="C28" s="35"/>
      <c r="D28" s="35"/>
      <c r="E28" s="30"/>
      <c r="F28" s="30"/>
      <c r="G28" s="30"/>
      <c r="H28" s="25"/>
      <c r="I28" s="20"/>
      <c r="J28" s="21"/>
      <c r="K28" s="20"/>
      <c r="M28" s="68"/>
      <c r="N28" s="19"/>
      <c r="O28" s="19"/>
      <c r="P28" s="19"/>
      <c r="Q28" s="19"/>
    </row>
    <row r="29" spans="1:17" x14ac:dyDescent="0.25">
      <c r="A29" s="47" t="s">
        <v>124</v>
      </c>
      <c r="B29" s="82"/>
      <c r="C29" s="82"/>
      <c r="D29" s="51"/>
      <c r="E29" s="30"/>
      <c r="F29" s="30"/>
      <c r="G29" s="30"/>
      <c r="H29" s="25"/>
      <c r="I29" s="20"/>
      <c r="J29" s="21"/>
      <c r="K29" s="20"/>
      <c r="M29" s="68"/>
      <c r="N29" s="19"/>
      <c r="O29" s="19"/>
      <c r="P29" s="19"/>
      <c r="Q29" s="19"/>
    </row>
    <row r="30" spans="1:17" x14ac:dyDescent="0.25">
      <c r="A30" s="47" t="s">
        <v>240</v>
      </c>
      <c r="B30" s="82">
        <v>0</v>
      </c>
      <c r="C30" s="82">
        <v>1</v>
      </c>
      <c r="D30" s="51"/>
      <c r="E30" s="30"/>
      <c r="F30" s="30"/>
      <c r="G30" s="30"/>
      <c r="H30" s="25"/>
      <c r="I30" s="20"/>
      <c r="J30" s="21"/>
      <c r="K30" s="20"/>
      <c r="M30" s="69"/>
      <c r="N30" s="1"/>
      <c r="O30" s="1"/>
      <c r="P30" s="1"/>
      <c r="Q30" s="1"/>
    </row>
    <row r="31" spans="1:17" x14ac:dyDescent="0.25">
      <c r="A31" s="9" t="s">
        <v>17</v>
      </c>
      <c r="B31" s="16" t="s">
        <v>20</v>
      </c>
      <c r="C31" s="16" t="s">
        <v>21</v>
      </c>
      <c r="D31" s="16" t="s">
        <v>22</v>
      </c>
      <c r="E31" s="30"/>
      <c r="F31" s="30"/>
      <c r="G31" s="30"/>
      <c r="H31" s="25"/>
      <c r="I31" s="9" t="s">
        <v>20</v>
      </c>
      <c r="J31" s="32" t="s">
        <v>21</v>
      </c>
      <c r="K31" s="9" t="s">
        <v>22</v>
      </c>
      <c r="M31" s="70"/>
      <c r="N31" s="1"/>
      <c r="O31" s="1"/>
      <c r="P31" s="1"/>
      <c r="Q31" s="1"/>
    </row>
    <row r="32" spans="1:17" x14ac:dyDescent="0.25">
      <c r="A32" s="17" t="s">
        <v>18</v>
      </c>
      <c r="B32" s="39">
        <v>1</v>
      </c>
      <c r="C32" s="39">
        <v>3</v>
      </c>
      <c r="D32" s="39"/>
      <c r="E32" s="83" t="s">
        <v>18</v>
      </c>
      <c r="F32" s="83"/>
      <c r="G32" s="83"/>
      <c r="H32" s="83"/>
      <c r="I32" s="9"/>
      <c r="J32" s="16"/>
      <c r="K32" s="16"/>
      <c r="M32" s="70"/>
      <c r="N32" s="1"/>
      <c r="O32" s="1"/>
      <c r="P32" s="1"/>
      <c r="Q32" s="1"/>
    </row>
    <row r="33" spans="5:12" x14ac:dyDescent="0.25">
      <c r="E33" s="26"/>
      <c r="F33" s="7"/>
      <c r="G33" s="7"/>
      <c r="H33" s="7"/>
      <c r="I33" s="7"/>
      <c r="J33" s="7"/>
      <c r="K33" s="29"/>
      <c r="L33" s="7"/>
    </row>
  </sheetData>
  <mergeCells count="5">
    <mergeCell ref="E32:H32"/>
    <mergeCell ref="A2:D2"/>
    <mergeCell ref="L1:O1"/>
    <mergeCell ref="L2:O2"/>
    <mergeCell ref="E23:H23"/>
  </mergeCells>
  <printOptions horizontalCentered="1"/>
  <pageMargins left="0.5" right="0.5" top="0.5" bottom="0.5" header="0.1" footer="0.1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0" zoomScaleNormal="100" workbookViewId="0">
      <selection activeCell="O28" sqref="O28"/>
    </sheetView>
  </sheetViews>
  <sheetFormatPr defaultRowHeight="15" x14ac:dyDescent="0.25"/>
  <cols>
    <col min="1" max="1" width="23" customWidth="1"/>
    <col min="2" max="18" width="6.28515625" customWidth="1"/>
  </cols>
  <sheetData>
    <row r="1" spans="1:18" ht="15.75" x14ac:dyDescent="0.25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2" t="s">
        <v>0</v>
      </c>
      <c r="M1" s="87" t="s">
        <v>88</v>
      </c>
      <c r="N1" s="87"/>
      <c r="O1" s="87"/>
      <c r="P1" s="87"/>
      <c r="Q1" s="60"/>
      <c r="R1" s="60"/>
    </row>
    <row r="2" spans="1:18" ht="15.75" x14ac:dyDescent="0.25">
      <c r="A2" s="84" t="s">
        <v>24</v>
      </c>
      <c r="B2" s="84"/>
      <c r="C2" s="84"/>
      <c r="D2" s="84"/>
      <c r="F2" s="3"/>
      <c r="G2" s="3"/>
      <c r="H2" s="3"/>
      <c r="I2" s="4"/>
      <c r="J2" s="5"/>
      <c r="K2" s="2" t="s">
        <v>1</v>
      </c>
      <c r="M2" s="88" t="s">
        <v>86</v>
      </c>
      <c r="N2" s="88"/>
      <c r="O2" s="88"/>
      <c r="P2" s="88"/>
      <c r="R2" s="61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6"/>
      <c r="N3" s="23"/>
      <c r="O3" s="3"/>
      <c r="P3" s="8"/>
      <c r="Q3" s="1"/>
      <c r="R3" s="1"/>
    </row>
    <row r="4" spans="1:18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8" x14ac:dyDescent="0.25">
      <c r="A5" s="45" t="s">
        <v>150</v>
      </c>
      <c r="B5" s="35"/>
      <c r="C5" s="36"/>
      <c r="D5" s="35">
        <v>12</v>
      </c>
      <c r="E5" s="35">
        <v>1</v>
      </c>
      <c r="F5" s="58">
        <f t="shared" ref="F5:F18" si="0">E5/D5</f>
        <v>8.3333333333333329E-2</v>
      </c>
      <c r="G5" s="35">
        <v>1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f t="shared" ref="O5:O16" si="1">D5+L5+M5+N5</f>
        <v>12</v>
      </c>
    </row>
    <row r="6" spans="1:18" x14ac:dyDescent="0.25">
      <c r="A6" s="46" t="s">
        <v>151</v>
      </c>
      <c r="B6" s="35"/>
      <c r="C6" s="36"/>
      <c r="D6" s="35">
        <v>16</v>
      </c>
      <c r="E6" s="35">
        <v>3</v>
      </c>
      <c r="F6" s="58">
        <f t="shared" si="0"/>
        <v>0.1875</v>
      </c>
      <c r="G6" s="35">
        <v>3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f t="shared" si="1"/>
        <v>16</v>
      </c>
    </row>
    <row r="7" spans="1:18" x14ac:dyDescent="0.25">
      <c r="A7" s="46" t="s">
        <v>152</v>
      </c>
      <c r="B7" s="35"/>
      <c r="C7" s="35"/>
      <c r="D7" s="35">
        <v>8</v>
      </c>
      <c r="E7" s="35">
        <v>2</v>
      </c>
      <c r="F7" s="58">
        <f t="shared" si="0"/>
        <v>0.25</v>
      </c>
      <c r="G7" s="35">
        <v>2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f t="shared" si="1"/>
        <v>8</v>
      </c>
    </row>
    <row r="8" spans="1:18" x14ac:dyDescent="0.25">
      <c r="A8" s="46" t="s">
        <v>153</v>
      </c>
      <c r="B8" s="35"/>
      <c r="C8" s="35"/>
      <c r="D8" s="35">
        <v>2</v>
      </c>
      <c r="E8" s="35">
        <v>1</v>
      </c>
      <c r="F8" s="58">
        <f t="shared" si="0"/>
        <v>0.5</v>
      </c>
      <c r="G8" s="35">
        <v>1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f t="shared" si="1"/>
        <v>2</v>
      </c>
    </row>
    <row r="9" spans="1:18" x14ac:dyDescent="0.25">
      <c r="A9" s="46" t="s">
        <v>154</v>
      </c>
      <c r="B9" s="35"/>
      <c r="C9" s="35"/>
      <c r="D9" s="35">
        <v>6</v>
      </c>
      <c r="E9" s="35">
        <v>1</v>
      </c>
      <c r="F9" s="58">
        <f t="shared" si="0"/>
        <v>0.16666666666666666</v>
      </c>
      <c r="G9" s="35">
        <v>1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f t="shared" si="1"/>
        <v>6</v>
      </c>
    </row>
    <row r="10" spans="1:18" x14ac:dyDescent="0.25">
      <c r="A10" s="46" t="s">
        <v>155</v>
      </c>
      <c r="B10" s="35"/>
      <c r="C10" s="36"/>
      <c r="D10" s="35">
        <v>8</v>
      </c>
      <c r="E10" s="35">
        <v>3</v>
      </c>
      <c r="F10" s="58">
        <f t="shared" si="0"/>
        <v>0.375</v>
      </c>
      <c r="G10" s="35">
        <v>3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f t="shared" si="1"/>
        <v>8</v>
      </c>
    </row>
    <row r="11" spans="1:18" x14ac:dyDescent="0.25">
      <c r="A11" s="46" t="s">
        <v>156</v>
      </c>
      <c r="B11" s="35"/>
      <c r="C11" s="35"/>
      <c r="D11" s="35">
        <v>10</v>
      </c>
      <c r="E11" s="35">
        <v>1</v>
      </c>
      <c r="F11" s="58">
        <f t="shared" si="0"/>
        <v>0.1</v>
      </c>
      <c r="G11" s="35">
        <v>1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f t="shared" si="1"/>
        <v>10</v>
      </c>
    </row>
    <row r="12" spans="1:18" x14ac:dyDescent="0.25">
      <c r="A12" s="46" t="s">
        <v>157</v>
      </c>
      <c r="B12" s="35"/>
      <c r="C12" s="35"/>
      <c r="D12" s="35">
        <v>5</v>
      </c>
      <c r="E12" s="35">
        <v>0</v>
      </c>
      <c r="F12" s="58">
        <f t="shared" si="0"/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f t="shared" si="1"/>
        <v>5</v>
      </c>
    </row>
    <row r="13" spans="1:18" x14ac:dyDescent="0.25">
      <c r="A13" s="46" t="s">
        <v>158</v>
      </c>
      <c r="B13" s="35"/>
      <c r="C13" s="36"/>
      <c r="D13" s="35">
        <v>8</v>
      </c>
      <c r="E13" s="35">
        <v>0</v>
      </c>
      <c r="F13" s="58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f t="shared" si="1"/>
        <v>8</v>
      </c>
    </row>
    <row r="14" spans="1:18" x14ac:dyDescent="0.25">
      <c r="A14" s="46" t="s">
        <v>159</v>
      </c>
      <c r="B14" s="35"/>
      <c r="C14" s="36"/>
      <c r="D14" s="35">
        <v>14</v>
      </c>
      <c r="E14" s="35">
        <v>5</v>
      </c>
      <c r="F14" s="58">
        <f t="shared" si="0"/>
        <v>0.35714285714285715</v>
      </c>
      <c r="G14" s="35">
        <v>5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f t="shared" si="1"/>
        <v>14</v>
      </c>
    </row>
    <row r="15" spans="1:18" x14ac:dyDescent="0.25">
      <c r="A15" s="46" t="s">
        <v>160</v>
      </c>
      <c r="B15" s="35"/>
      <c r="C15" s="35"/>
      <c r="D15" s="35">
        <v>12</v>
      </c>
      <c r="E15" s="35">
        <v>1</v>
      </c>
      <c r="F15" s="58">
        <f t="shared" si="0"/>
        <v>8.3333333333333329E-2</v>
      </c>
      <c r="G15" s="35">
        <v>1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f t="shared" si="1"/>
        <v>12</v>
      </c>
    </row>
    <row r="16" spans="1:18" x14ac:dyDescent="0.25">
      <c r="A16" s="46" t="s">
        <v>161</v>
      </c>
      <c r="B16" s="35"/>
      <c r="C16" s="35"/>
      <c r="D16" s="35">
        <v>12</v>
      </c>
      <c r="E16" s="35">
        <v>2</v>
      </c>
      <c r="F16" s="58">
        <f t="shared" si="0"/>
        <v>0.16666666666666666</v>
      </c>
      <c r="G16" s="35">
        <v>2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f t="shared" si="1"/>
        <v>12</v>
      </c>
    </row>
    <row r="17" spans="1:18" x14ac:dyDescent="0.25">
      <c r="A17" s="73" t="s">
        <v>246</v>
      </c>
      <c r="B17" s="35"/>
      <c r="C17" s="35"/>
      <c r="D17" s="35">
        <v>8</v>
      </c>
      <c r="E17" s="35">
        <v>2</v>
      </c>
      <c r="F17" s="58">
        <f t="shared" si="0"/>
        <v>0.25</v>
      </c>
      <c r="G17" s="35">
        <v>2</v>
      </c>
      <c r="H17" s="35"/>
      <c r="I17" s="35"/>
      <c r="J17" s="35"/>
      <c r="K17" s="35"/>
      <c r="L17" s="35"/>
      <c r="M17" s="35"/>
      <c r="N17" s="35"/>
      <c r="O17" s="35">
        <f>D17+L17+N17</f>
        <v>8</v>
      </c>
    </row>
    <row r="18" spans="1:18" x14ac:dyDescent="0.25">
      <c r="A18" s="49"/>
      <c r="B18" s="34"/>
      <c r="C18" s="34"/>
      <c r="D18" s="34"/>
      <c r="E18" s="34"/>
      <c r="F18" s="58" t="e">
        <f t="shared" si="0"/>
        <v>#DIV/0!</v>
      </c>
      <c r="G18" s="34"/>
      <c r="H18" s="34"/>
      <c r="I18" s="34"/>
      <c r="J18" s="34"/>
      <c r="K18" s="34"/>
      <c r="L18" s="34"/>
      <c r="M18" s="34"/>
      <c r="N18" s="34"/>
      <c r="O18" s="35">
        <f>D18+L18+N18</f>
        <v>0</v>
      </c>
    </row>
    <row r="19" spans="1:18" x14ac:dyDescent="0.25">
      <c r="A19" s="13" t="s">
        <v>17</v>
      </c>
      <c r="B19" s="17" t="s">
        <v>3</v>
      </c>
      <c r="C19" s="17" t="s">
        <v>4</v>
      </c>
      <c r="D19" s="9" t="s">
        <v>5</v>
      </c>
      <c r="E19" s="9" t="s">
        <v>6</v>
      </c>
      <c r="F19" s="18" t="s">
        <v>7</v>
      </c>
      <c r="G19" s="17" t="s">
        <v>8</v>
      </c>
      <c r="H19" s="17" t="s">
        <v>9</v>
      </c>
      <c r="I19" s="17" t="s">
        <v>10</v>
      </c>
      <c r="J19" s="9" t="s">
        <v>11</v>
      </c>
      <c r="K19" s="9" t="s">
        <v>12</v>
      </c>
      <c r="L19" s="17" t="s">
        <v>13</v>
      </c>
      <c r="M19" s="17" t="s">
        <v>14</v>
      </c>
      <c r="N19" s="17" t="s">
        <v>15</v>
      </c>
      <c r="O19" s="17" t="s">
        <v>16</v>
      </c>
    </row>
    <row r="20" spans="1:18" x14ac:dyDescent="0.25">
      <c r="A20" s="14" t="s">
        <v>18</v>
      </c>
      <c r="B20" s="39">
        <v>3</v>
      </c>
      <c r="C20" s="39"/>
      <c r="D20" s="39">
        <f>SUM(D5:D18)</f>
        <v>121</v>
      </c>
      <c r="E20" s="39">
        <f>SUM(E5:E18)</f>
        <v>22</v>
      </c>
      <c r="F20" s="37">
        <f>E20/D20</f>
        <v>0.18181818181818182</v>
      </c>
      <c r="G20" s="39">
        <f t="shared" ref="G20:N20" si="2">SUM(G5:G18)</f>
        <v>22</v>
      </c>
      <c r="H20" s="39">
        <f t="shared" si="2"/>
        <v>0</v>
      </c>
      <c r="I20" s="39">
        <f t="shared" si="2"/>
        <v>0</v>
      </c>
      <c r="J20" s="39">
        <f t="shared" si="2"/>
        <v>0</v>
      </c>
      <c r="K20" s="39">
        <f t="shared" si="2"/>
        <v>0</v>
      </c>
      <c r="L20" s="39">
        <f t="shared" si="2"/>
        <v>0</v>
      </c>
      <c r="M20" s="39">
        <f t="shared" si="2"/>
        <v>0</v>
      </c>
      <c r="N20" s="39">
        <f t="shared" si="2"/>
        <v>0</v>
      </c>
      <c r="O20" s="39">
        <f>D20+L20+M20+N20</f>
        <v>121</v>
      </c>
    </row>
    <row r="21" spans="1:18" x14ac:dyDescent="0.25">
      <c r="A21" s="9" t="s">
        <v>19</v>
      </c>
      <c r="B21" s="9" t="s">
        <v>20</v>
      </c>
      <c r="C21" s="9" t="s">
        <v>21</v>
      </c>
      <c r="D21" s="9" t="s">
        <v>22</v>
      </c>
      <c r="E21" s="89" t="s">
        <v>19</v>
      </c>
      <c r="F21" s="89"/>
      <c r="G21" s="89"/>
      <c r="H21" s="90"/>
      <c r="I21" s="9" t="s">
        <v>20</v>
      </c>
      <c r="J21" s="56" t="s">
        <v>21</v>
      </c>
      <c r="K21" s="9" t="s">
        <v>22</v>
      </c>
      <c r="M21" s="26"/>
      <c r="N21" s="19"/>
      <c r="O21" s="19"/>
      <c r="P21" s="19"/>
      <c r="Q21" s="19"/>
      <c r="R21" s="19"/>
    </row>
    <row r="22" spans="1:18" x14ac:dyDescent="0.25">
      <c r="A22" s="46" t="s">
        <v>210</v>
      </c>
      <c r="B22" s="35">
        <v>0</v>
      </c>
      <c r="C22" s="35">
        <v>1</v>
      </c>
      <c r="D22" s="35"/>
      <c r="E22" s="31"/>
      <c r="F22" s="31"/>
      <c r="G22" s="31"/>
      <c r="H22" s="15"/>
      <c r="I22" s="35"/>
      <c r="J22" s="59"/>
      <c r="K22" s="35"/>
      <c r="M22" s="53"/>
      <c r="N22" s="19"/>
      <c r="O22" s="19"/>
      <c r="P22" s="19"/>
      <c r="Q22" s="19"/>
      <c r="R22" s="19"/>
    </row>
    <row r="23" spans="1:18" x14ac:dyDescent="0.25">
      <c r="A23" s="41" t="s">
        <v>244</v>
      </c>
      <c r="B23" s="35">
        <v>1</v>
      </c>
      <c r="C23" s="35">
        <v>0</v>
      </c>
      <c r="D23" s="35"/>
      <c r="E23" s="31"/>
      <c r="F23" s="31"/>
      <c r="G23" s="31"/>
      <c r="H23" s="15"/>
      <c r="I23" s="35"/>
      <c r="J23" s="59"/>
      <c r="K23" s="35"/>
      <c r="M23" s="53"/>
      <c r="N23" s="19"/>
      <c r="O23" s="19"/>
      <c r="P23" s="19"/>
      <c r="Q23" s="19"/>
      <c r="R23" s="19"/>
    </row>
    <row r="24" spans="1:18" x14ac:dyDescent="0.25">
      <c r="A24" s="46" t="s">
        <v>245</v>
      </c>
      <c r="B24" s="35">
        <v>0</v>
      </c>
      <c r="C24" s="35">
        <v>1</v>
      </c>
      <c r="D24" s="35"/>
      <c r="E24" s="31"/>
      <c r="F24" s="31"/>
      <c r="G24" s="31"/>
      <c r="H24" s="15"/>
      <c r="I24" s="35"/>
      <c r="J24" s="59"/>
      <c r="K24" s="35"/>
      <c r="M24" s="53"/>
      <c r="N24" s="19"/>
      <c r="O24" s="19"/>
      <c r="P24" s="19"/>
      <c r="Q24" s="19"/>
      <c r="R24" s="19"/>
    </row>
    <row r="25" spans="1:18" x14ac:dyDescent="0.25">
      <c r="A25" s="46"/>
      <c r="B25" s="35"/>
      <c r="C25" s="35"/>
      <c r="D25" s="35"/>
      <c r="E25" s="31"/>
      <c r="F25" s="31"/>
      <c r="G25" s="31"/>
      <c r="H25" s="15"/>
      <c r="I25" s="35"/>
      <c r="J25" s="59"/>
      <c r="K25" s="35"/>
      <c r="M25" s="53"/>
      <c r="N25" s="19"/>
      <c r="O25" s="19"/>
      <c r="P25" s="19"/>
      <c r="Q25" s="19"/>
      <c r="R25" s="19"/>
    </row>
    <row r="26" spans="1:18" x14ac:dyDescent="0.25">
      <c r="A26" s="46"/>
      <c r="B26" s="35"/>
      <c r="C26" s="35"/>
      <c r="D26" s="35"/>
      <c r="E26" s="31"/>
      <c r="F26" s="31"/>
      <c r="G26" s="31"/>
      <c r="H26" s="15"/>
      <c r="I26" s="35"/>
      <c r="J26" s="59"/>
      <c r="K26" s="35"/>
      <c r="M26" s="53"/>
      <c r="N26" s="19"/>
      <c r="O26" s="19"/>
      <c r="P26" s="19"/>
      <c r="Q26" s="19"/>
      <c r="R26" s="19"/>
    </row>
    <row r="27" spans="1:18" x14ac:dyDescent="0.25">
      <c r="A27" s="40"/>
      <c r="B27" s="34"/>
      <c r="C27" s="34"/>
      <c r="D27" s="34"/>
      <c r="E27" s="31"/>
      <c r="F27" s="31"/>
      <c r="G27" s="31"/>
      <c r="H27" s="15"/>
      <c r="I27" s="35"/>
      <c r="J27" s="59"/>
      <c r="K27" s="35"/>
      <c r="M27" s="53"/>
      <c r="N27" s="19"/>
      <c r="O27" s="19"/>
      <c r="P27" s="19"/>
      <c r="Q27" s="19"/>
      <c r="R27" s="19"/>
    </row>
    <row r="28" spans="1:18" x14ac:dyDescent="0.25">
      <c r="A28" s="40"/>
      <c r="B28" s="34"/>
      <c r="C28" s="34"/>
      <c r="D28" s="34"/>
      <c r="E28" s="31"/>
      <c r="F28" s="31"/>
      <c r="G28" s="31"/>
      <c r="H28" s="15"/>
      <c r="I28" s="35"/>
      <c r="J28" s="59"/>
      <c r="K28" s="35"/>
      <c r="M28" s="53"/>
      <c r="N28" s="1"/>
      <c r="O28" s="1"/>
      <c r="P28" s="1"/>
      <c r="Q28" s="1"/>
      <c r="R28" s="1"/>
    </row>
    <row r="29" spans="1:18" x14ac:dyDescent="0.25">
      <c r="A29" s="9" t="s">
        <v>17</v>
      </c>
      <c r="B29" s="16" t="s">
        <v>20</v>
      </c>
      <c r="C29" s="16" t="s">
        <v>21</v>
      </c>
      <c r="D29" s="16" t="s">
        <v>22</v>
      </c>
      <c r="E29" s="30"/>
      <c r="F29" s="30"/>
      <c r="G29" s="30"/>
      <c r="H29" s="25"/>
      <c r="I29" s="9" t="s">
        <v>20</v>
      </c>
      <c r="J29" s="32" t="s">
        <v>21</v>
      </c>
      <c r="K29" s="9" t="s">
        <v>22</v>
      </c>
      <c r="M29" s="27"/>
      <c r="N29" s="1"/>
      <c r="O29" s="1"/>
      <c r="P29" s="1"/>
      <c r="Q29" s="1"/>
      <c r="R29" s="1"/>
    </row>
    <row r="30" spans="1:18" x14ac:dyDescent="0.25">
      <c r="A30" s="17" t="s">
        <v>18</v>
      </c>
      <c r="B30" s="9">
        <v>1</v>
      </c>
      <c r="C30" s="9">
        <v>2</v>
      </c>
      <c r="D30" s="9"/>
      <c r="E30" s="83" t="s">
        <v>18</v>
      </c>
      <c r="F30" s="83"/>
      <c r="G30" s="83"/>
      <c r="H30" s="83"/>
      <c r="I30" s="81"/>
      <c r="J30" s="16"/>
      <c r="K30" s="16"/>
      <c r="M30" s="28"/>
      <c r="N30" s="1"/>
      <c r="O30" s="1"/>
      <c r="P30" s="1"/>
      <c r="Q30" s="1"/>
      <c r="R30" s="1"/>
    </row>
    <row r="31" spans="1:18" x14ac:dyDescent="0.25">
      <c r="E31" s="26"/>
      <c r="F31" s="7"/>
      <c r="G31" s="7"/>
      <c r="H31" s="7"/>
      <c r="I31" s="7"/>
      <c r="J31" s="7"/>
      <c r="K31" s="29"/>
      <c r="L31" s="7"/>
      <c r="M31" s="7"/>
    </row>
  </sheetData>
  <mergeCells count="5">
    <mergeCell ref="E30:H30"/>
    <mergeCell ref="A2:D2"/>
    <mergeCell ref="M1:P1"/>
    <mergeCell ref="M2:P2"/>
    <mergeCell ref="E21:H21"/>
  </mergeCells>
  <printOptions horizontalCentered="1"/>
  <pageMargins left="0.5" right="0.5" top="0.5" bottom="0.5" header="0.1" footer="0.1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13" zoomScaleNormal="100" workbookViewId="0">
      <selection activeCell="D17" sqref="D17"/>
    </sheetView>
  </sheetViews>
  <sheetFormatPr defaultRowHeight="15" x14ac:dyDescent="0.25"/>
  <cols>
    <col min="1" max="1" width="23" customWidth="1"/>
    <col min="2" max="21" width="6.28515625" customWidth="1"/>
  </cols>
  <sheetData>
    <row r="1" spans="1:21" ht="16.5" thickBot="1" x14ac:dyDescent="0.3">
      <c r="A1" s="2" t="s">
        <v>23</v>
      </c>
      <c r="B1" s="2"/>
      <c r="C1" s="2"/>
      <c r="D1" s="2"/>
      <c r="E1" s="2"/>
      <c r="F1" s="2"/>
      <c r="G1" s="2"/>
      <c r="H1" s="2"/>
      <c r="I1" s="2"/>
      <c r="J1" s="22" t="s">
        <v>0</v>
      </c>
      <c r="K1" s="3"/>
      <c r="L1" s="85" t="s">
        <v>57</v>
      </c>
      <c r="M1" s="85"/>
      <c r="N1" s="85"/>
      <c r="O1" s="85"/>
      <c r="P1" s="57"/>
    </row>
    <row r="2" spans="1:21" ht="16.5" thickBot="1" x14ac:dyDescent="0.3">
      <c r="A2" s="84" t="s">
        <v>24</v>
      </c>
      <c r="B2" s="84"/>
      <c r="C2" s="84"/>
      <c r="D2" s="84"/>
      <c r="F2" s="3"/>
      <c r="G2" s="3"/>
      <c r="H2" s="3"/>
      <c r="I2" s="4"/>
      <c r="J2" s="2" t="s">
        <v>1</v>
      </c>
      <c r="K2" s="3"/>
      <c r="L2" s="86" t="s">
        <v>86</v>
      </c>
      <c r="M2" s="86"/>
      <c r="N2" s="86"/>
      <c r="O2" s="86"/>
      <c r="P2" s="61"/>
    </row>
    <row r="3" spans="1:21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6"/>
      <c r="N3" s="6"/>
      <c r="O3" s="23"/>
      <c r="P3" s="3"/>
      <c r="Q3" s="8"/>
      <c r="R3" s="1"/>
      <c r="S3" s="1"/>
      <c r="T3" s="1"/>
      <c r="U3" s="1"/>
    </row>
    <row r="4" spans="1:21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Q4" s="7"/>
    </row>
    <row r="5" spans="1:21" x14ac:dyDescent="0.25">
      <c r="A5" s="45" t="s">
        <v>58</v>
      </c>
      <c r="B5" s="35"/>
      <c r="C5" s="36"/>
      <c r="D5" s="35">
        <v>9</v>
      </c>
      <c r="E5" s="35">
        <v>0</v>
      </c>
      <c r="F5" s="58">
        <f t="shared" ref="F5:F20" si="0">E5/D5</f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1</v>
      </c>
      <c r="O5" s="35">
        <f t="shared" ref="O5:O20" si="1">D5+L5+M5+N5</f>
        <v>10</v>
      </c>
      <c r="Q5" s="53"/>
    </row>
    <row r="6" spans="1:21" x14ac:dyDescent="0.25">
      <c r="A6" s="46" t="s">
        <v>59</v>
      </c>
      <c r="B6" s="35"/>
      <c r="C6" s="36"/>
      <c r="D6" s="35">
        <v>17</v>
      </c>
      <c r="E6" s="35">
        <v>4</v>
      </c>
      <c r="F6" s="58">
        <f t="shared" si="0"/>
        <v>0.23529411764705882</v>
      </c>
      <c r="G6" s="35">
        <v>4</v>
      </c>
      <c r="H6" s="35">
        <v>0</v>
      </c>
      <c r="I6" s="35">
        <v>0</v>
      </c>
      <c r="J6" s="35">
        <v>0</v>
      </c>
      <c r="K6" s="35">
        <v>0</v>
      </c>
      <c r="L6" s="35">
        <v>1</v>
      </c>
      <c r="M6" s="35">
        <v>0</v>
      </c>
      <c r="N6" s="35">
        <v>3</v>
      </c>
      <c r="O6" s="35">
        <f t="shared" si="1"/>
        <v>21</v>
      </c>
      <c r="Q6" s="53"/>
    </row>
    <row r="7" spans="1:21" x14ac:dyDescent="0.25">
      <c r="A7" s="46" t="s">
        <v>60</v>
      </c>
      <c r="B7" s="35"/>
      <c r="C7" s="35"/>
      <c r="D7" s="35">
        <v>13</v>
      </c>
      <c r="E7" s="35">
        <v>4</v>
      </c>
      <c r="F7" s="58">
        <f t="shared" si="0"/>
        <v>0.30769230769230771</v>
      </c>
      <c r="G7" s="35">
        <v>2</v>
      </c>
      <c r="H7" s="35">
        <v>2</v>
      </c>
      <c r="I7" s="35">
        <v>0</v>
      </c>
      <c r="J7" s="35">
        <v>0</v>
      </c>
      <c r="K7" s="35">
        <v>0</v>
      </c>
      <c r="L7" s="35">
        <v>0</v>
      </c>
      <c r="M7" s="35">
        <v>4</v>
      </c>
      <c r="N7" s="35">
        <v>0</v>
      </c>
      <c r="O7" s="35">
        <f t="shared" si="1"/>
        <v>17</v>
      </c>
      <c r="Q7" s="53"/>
    </row>
    <row r="8" spans="1:21" x14ac:dyDescent="0.25">
      <c r="A8" s="46" t="s">
        <v>215</v>
      </c>
      <c r="B8" s="35"/>
      <c r="C8" s="35"/>
      <c r="D8" s="35">
        <v>10</v>
      </c>
      <c r="E8" s="35">
        <v>3</v>
      </c>
      <c r="F8" s="58">
        <f t="shared" si="0"/>
        <v>0.3</v>
      </c>
      <c r="G8" s="35">
        <v>2</v>
      </c>
      <c r="H8" s="35">
        <v>0</v>
      </c>
      <c r="I8" s="35">
        <v>0</v>
      </c>
      <c r="J8" s="35">
        <v>1</v>
      </c>
      <c r="K8" s="35">
        <v>0</v>
      </c>
      <c r="L8" s="35">
        <v>0</v>
      </c>
      <c r="M8" s="35">
        <v>4</v>
      </c>
      <c r="N8" s="35">
        <v>1</v>
      </c>
      <c r="O8" s="35">
        <f t="shared" si="1"/>
        <v>15</v>
      </c>
      <c r="Q8" s="53"/>
    </row>
    <row r="9" spans="1:21" x14ac:dyDescent="0.25">
      <c r="A9" s="46" t="s">
        <v>61</v>
      </c>
      <c r="B9" s="35"/>
      <c r="C9" s="35"/>
      <c r="D9" s="35">
        <v>22</v>
      </c>
      <c r="E9" s="35">
        <v>12</v>
      </c>
      <c r="F9" s="58">
        <f t="shared" si="0"/>
        <v>0.54545454545454541</v>
      </c>
      <c r="G9" s="35">
        <v>11</v>
      </c>
      <c r="H9" s="35">
        <v>1</v>
      </c>
      <c r="I9" s="35">
        <v>0</v>
      </c>
      <c r="J9" s="35">
        <v>0</v>
      </c>
      <c r="K9" s="35">
        <v>0</v>
      </c>
      <c r="L9" s="35">
        <v>0</v>
      </c>
      <c r="M9" s="35">
        <v>1</v>
      </c>
      <c r="N9" s="35">
        <v>0</v>
      </c>
      <c r="O9" s="35">
        <f t="shared" si="1"/>
        <v>23</v>
      </c>
      <c r="Q9" s="53"/>
    </row>
    <row r="10" spans="1:21" x14ac:dyDescent="0.25">
      <c r="A10" s="46" t="s">
        <v>62</v>
      </c>
      <c r="B10" s="35"/>
      <c r="C10" s="36"/>
      <c r="D10" s="35">
        <v>8</v>
      </c>
      <c r="E10" s="35">
        <v>5</v>
      </c>
      <c r="F10" s="58">
        <f t="shared" si="0"/>
        <v>0.625</v>
      </c>
      <c r="G10" s="35">
        <v>5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3</v>
      </c>
      <c r="N10" s="35">
        <v>1</v>
      </c>
      <c r="O10" s="35">
        <f t="shared" si="1"/>
        <v>12</v>
      </c>
      <c r="Q10" s="53"/>
    </row>
    <row r="11" spans="1:21" x14ac:dyDescent="0.25">
      <c r="A11" s="46" t="s">
        <v>63</v>
      </c>
      <c r="B11" s="35"/>
      <c r="C11" s="35"/>
      <c r="D11" s="35">
        <v>7</v>
      </c>
      <c r="E11" s="35">
        <v>4</v>
      </c>
      <c r="F11" s="58">
        <f t="shared" si="0"/>
        <v>0.5714285714285714</v>
      </c>
      <c r="G11" s="35">
        <v>4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</v>
      </c>
      <c r="O11" s="35">
        <f t="shared" si="1"/>
        <v>8</v>
      </c>
      <c r="Q11" s="53"/>
    </row>
    <row r="12" spans="1:21" x14ac:dyDescent="0.25">
      <c r="A12" s="46" t="s">
        <v>64</v>
      </c>
      <c r="B12" s="35"/>
      <c r="C12" s="35"/>
      <c r="D12" s="35">
        <v>8</v>
      </c>
      <c r="E12" s="35">
        <v>3</v>
      </c>
      <c r="F12" s="58">
        <f t="shared" si="0"/>
        <v>0.375</v>
      </c>
      <c r="G12" s="35">
        <v>3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1</v>
      </c>
      <c r="N12" s="35">
        <v>0</v>
      </c>
      <c r="O12" s="35">
        <f t="shared" si="1"/>
        <v>9</v>
      </c>
      <c r="Q12" s="53"/>
    </row>
    <row r="13" spans="1:21" x14ac:dyDescent="0.25">
      <c r="A13" s="46" t="s">
        <v>65</v>
      </c>
      <c r="B13" s="35"/>
      <c r="C13" s="36"/>
      <c r="D13" s="35">
        <v>14</v>
      </c>
      <c r="E13" s="35">
        <v>4</v>
      </c>
      <c r="F13" s="58">
        <f t="shared" si="0"/>
        <v>0.2857142857142857</v>
      </c>
      <c r="G13" s="35">
        <v>4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f t="shared" si="1"/>
        <v>14</v>
      </c>
      <c r="Q13" s="53"/>
    </row>
    <row r="14" spans="1:21" x14ac:dyDescent="0.25">
      <c r="A14" s="46" t="s">
        <v>214</v>
      </c>
      <c r="B14" s="35"/>
      <c r="C14" s="36"/>
      <c r="D14" s="35">
        <v>8</v>
      </c>
      <c r="E14" s="35">
        <v>2</v>
      </c>
      <c r="F14" s="58">
        <f t="shared" si="0"/>
        <v>0.25</v>
      </c>
      <c r="G14" s="35">
        <v>2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1</v>
      </c>
      <c r="N14" s="35">
        <v>0</v>
      </c>
      <c r="O14" s="35">
        <f t="shared" si="1"/>
        <v>9</v>
      </c>
      <c r="Q14" s="53"/>
    </row>
    <row r="15" spans="1:21" x14ac:dyDescent="0.25">
      <c r="A15" s="46" t="s">
        <v>216</v>
      </c>
      <c r="B15" s="35"/>
      <c r="C15" s="35"/>
      <c r="D15" s="35">
        <v>8</v>
      </c>
      <c r="E15" s="35">
        <v>3</v>
      </c>
      <c r="F15" s="58">
        <f t="shared" si="0"/>
        <v>0.375</v>
      </c>
      <c r="G15" s="35">
        <v>2</v>
      </c>
      <c r="H15" s="35">
        <v>1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f t="shared" si="1"/>
        <v>8</v>
      </c>
      <c r="Q15" s="53"/>
    </row>
    <row r="16" spans="1:21" x14ac:dyDescent="0.25">
      <c r="A16" s="46" t="s">
        <v>66</v>
      </c>
      <c r="B16" s="35"/>
      <c r="C16" s="35"/>
      <c r="D16" s="35">
        <v>7</v>
      </c>
      <c r="E16" s="35">
        <v>0</v>
      </c>
      <c r="F16" s="58">
        <f t="shared" si="0"/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f t="shared" si="1"/>
        <v>7</v>
      </c>
      <c r="Q16" s="53"/>
    </row>
    <row r="17" spans="1:21" x14ac:dyDescent="0.25">
      <c r="A17" s="46" t="s">
        <v>67</v>
      </c>
      <c r="B17" s="35"/>
      <c r="C17" s="35"/>
      <c r="D17" s="35">
        <v>1</v>
      </c>
      <c r="E17" s="35">
        <v>0</v>
      </c>
      <c r="F17" s="58">
        <f t="shared" si="0"/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f t="shared" si="1"/>
        <v>1</v>
      </c>
      <c r="Q17" s="53"/>
    </row>
    <row r="18" spans="1:21" x14ac:dyDescent="0.25">
      <c r="A18" s="47" t="s">
        <v>213</v>
      </c>
      <c r="B18" s="33"/>
      <c r="C18" s="33"/>
      <c r="D18" s="33">
        <v>5</v>
      </c>
      <c r="E18" s="33">
        <v>2</v>
      </c>
      <c r="F18" s="58">
        <f t="shared" si="0"/>
        <v>0.4</v>
      </c>
      <c r="G18" s="33">
        <v>1</v>
      </c>
      <c r="H18" s="33">
        <v>1</v>
      </c>
      <c r="I18" s="35">
        <v>0</v>
      </c>
      <c r="J18" s="35">
        <v>0</v>
      </c>
      <c r="K18" s="35">
        <v>0</v>
      </c>
      <c r="L18" s="35">
        <v>0</v>
      </c>
      <c r="M18" s="33">
        <v>1</v>
      </c>
      <c r="N18" s="35">
        <v>0</v>
      </c>
      <c r="O18" s="35">
        <f t="shared" si="1"/>
        <v>6</v>
      </c>
      <c r="Q18" s="54"/>
    </row>
    <row r="19" spans="1:21" x14ac:dyDescent="0.25">
      <c r="A19" s="47" t="s">
        <v>68</v>
      </c>
      <c r="B19" s="33"/>
      <c r="C19" s="33"/>
      <c r="D19" s="33">
        <v>0</v>
      </c>
      <c r="E19" s="33">
        <v>0</v>
      </c>
      <c r="F19" s="58" t="e">
        <f t="shared" si="0"/>
        <v>#DIV/0!</v>
      </c>
      <c r="G19" s="33">
        <v>0</v>
      </c>
      <c r="H19" s="33">
        <v>0</v>
      </c>
      <c r="I19" s="35">
        <v>0</v>
      </c>
      <c r="J19" s="35">
        <v>0</v>
      </c>
      <c r="K19" s="35">
        <v>0</v>
      </c>
      <c r="L19" s="35">
        <v>0</v>
      </c>
      <c r="M19" s="33">
        <v>0</v>
      </c>
      <c r="N19" s="35">
        <v>0</v>
      </c>
      <c r="O19" s="35">
        <f t="shared" si="1"/>
        <v>0</v>
      </c>
      <c r="Q19" s="54"/>
    </row>
    <row r="20" spans="1:21" x14ac:dyDescent="0.25">
      <c r="A20" s="47" t="s">
        <v>217</v>
      </c>
      <c r="B20" s="33"/>
      <c r="C20" s="33"/>
      <c r="D20" s="33">
        <v>3</v>
      </c>
      <c r="E20" s="33">
        <v>1</v>
      </c>
      <c r="F20" s="58">
        <f t="shared" si="0"/>
        <v>0.33333333333333331</v>
      </c>
      <c r="G20" s="33">
        <v>1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5">
        <f t="shared" si="1"/>
        <v>3</v>
      </c>
      <c r="Q20" s="54"/>
    </row>
    <row r="21" spans="1:21" x14ac:dyDescent="0.25">
      <c r="A21" s="47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Q21" s="54"/>
    </row>
    <row r="22" spans="1:21" x14ac:dyDescent="0.25">
      <c r="A22" s="47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Q22" s="54"/>
    </row>
    <row r="23" spans="1:21" x14ac:dyDescent="0.25">
      <c r="A23" s="13" t="s">
        <v>17</v>
      </c>
      <c r="B23" s="17" t="s">
        <v>3</v>
      </c>
      <c r="C23" s="17" t="s">
        <v>4</v>
      </c>
      <c r="D23" s="9" t="s">
        <v>5</v>
      </c>
      <c r="E23" s="9" t="s">
        <v>6</v>
      </c>
      <c r="F23" s="18" t="s">
        <v>7</v>
      </c>
      <c r="G23" s="17" t="s">
        <v>8</v>
      </c>
      <c r="H23" s="17" t="s">
        <v>9</v>
      </c>
      <c r="I23" s="17" t="s">
        <v>10</v>
      </c>
      <c r="J23" s="9" t="s">
        <v>11</v>
      </c>
      <c r="K23" s="9" t="s">
        <v>12</v>
      </c>
      <c r="L23" s="17" t="s">
        <v>13</v>
      </c>
      <c r="M23" s="17" t="s">
        <v>14</v>
      </c>
      <c r="N23" s="9" t="s">
        <v>15</v>
      </c>
      <c r="O23" s="9" t="s">
        <v>16</v>
      </c>
      <c r="Q23" s="7"/>
    </row>
    <row r="24" spans="1:21" x14ac:dyDescent="0.25">
      <c r="A24" s="14" t="s">
        <v>18</v>
      </c>
      <c r="B24" s="39">
        <v>6</v>
      </c>
      <c r="C24" s="11"/>
      <c r="D24" s="39">
        <f>SUM(D5:D22)</f>
        <v>140</v>
      </c>
      <c r="E24" s="39">
        <f>SUM(E5:E22)</f>
        <v>47</v>
      </c>
      <c r="F24" s="37">
        <f>E24/D24</f>
        <v>0.33571428571428569</v>
      </c>
      <c r="G24" s="39">
        <f t="shared" ref="G24:N24" si="2">SUM(G5:G22)</f>
        <v>41</v>
      </c>
      <c r="H24" s="39">
        <f t="shared" si="2"/>
        <v>5</v>
      </c>
      <c r="I24" s="39">
        <f t="shared" si="2"/>
        <v>0</v>
      </c>
      <c r="J24" s="39">
        <f t="shared" si="2"/>
        <v>1</v>
      </c>
      <c r="K24" s="39">
        <f t="shared" si="2"/>
        <v>0</v>
      </c>
      <c r="L24" s="39">
        <f t="shared" si="2"/>
        <v>1</v>
      </c>
      <c r="M24" s="39">
        <f t="shared" si="2"/>
        <v>15</v>
      </c>
      <c r="N24" s="39">
        <f t="shared" si="2"/>
        <v>7</v>
      </c>
      <c r="O24" s="39">
        <f>D24+L24+M24+N24</f>
        <v>163</v>
      </c>
      <c r="Q24" s="7"/>
    </row>
    <row r="25" spans="1:21" x14ac:dyDescent="0.25">
      <c r="A25" s="9" t="s">
        <v>19</v>
      </c>
      <c r="B25" s="9" t="s">
        <v>20</v>
      </c>
      <c r="C25" s="9" t="s">
        <v>21</v>
      </c>
      <c r="D25" s="9" t="s">
        <v>22</v>
      </c>
      <c r="E25" s="89" t="s">
        <v>19</v>
      </c>
      <c r="F25" s="89"/>
      <c r="G25" s="89"/>
      <c r="H25" s="90"/>
      <c r="I25" s="9" t="s">
        <v>20</v>
      </c>
      <c r="J25" s="56" t="s">
        <v>21</v>
      </c>
      <c r="K25" s="9" t="s">
        <v>22</v>
      </c>
      <c r="M25" s="27"/>
      <c r="N25" s="27"/>
      <c r="O25" s="19"/>
      <c r="P25" s="19"/>
      <c r="Q25" s="19"/>
      <c r="R25" s="19"/>
      <c r="S25" s="19"/>
      <c r="T25" s="19"/>
      <c r="U25" s="19"/>
    </row>
    <row r="26" spans="1:21" x14ac:dyDescent="0.25">
      <c r="A26" s="50" t="s">
        <v>69</v>
      </c>
      <c r="B26" s="35">
        <v>2</v>
      </c>
      <c r="C26" s="35">
        <v>0</v>
      </c>
      <c r="D26" s="35">
        <v>0</v>
      </c>
      <c r="E26" s="31"/>
      <c r="F26" s="31"/>
      <c r="G26" s="31"/>
      <c r="H26" s="15"/>
      <c r="I26" s="11"/>
      <c r="J26" s="44"/>
      <c r="K26" s="11"/>
      <c r="M26" s="27"/>
      <c r="N26" s="27"/>
      <c r="O26" s="19"/>
      <c r="P26" s="19"/>
      <c r="Q26" s="19"/>
      <c r="R26" s="19"/>
      <c r="S26" s="19"/>
      <c r="T26" s="19"/>
      <c r="U26" s="19"/>
    </row>
    <row r="27" spans="1:21" x14ac:dyDescent="0.25">
      <c r="A27" s="41" t="s">
        <v>70</v>
      </c>
      <c r="B27" s="35">
        <v>1</v>
      </c>
      <c r="C27" s="35">
        <v>0</v>
      </c>
      <c r="D27" s="35">
        <v>1</v>
      </c>
      <c r="E27" s="31"/>
      <c r="F27" s="31"/>
      <c r="G27" s="31"/>
      <c r="H27" s="15"/>
      <c r="I27" s="11"/>
      <c r="J27" s="44"/>
      <c r="K27" s="11"/>
      <c r="M27" s="27"/>
      <c r="N27" s="27"/>
      <c r="O27" s="19"/>
      <c r="P27" s="19"/>
      <c r="Q27" s="19"/>
      <c r="R27" s="19"/>
      <c r="S27" s="19"/>
      <c r="T27" s="19"/>
      <c r="U27" s="19"/>
    </row>
    <row r="28" spans="1:21" x14ac:dyDescent="0.25">
      <c r="A28" s="46" t="s">
        <v>135</v>
      </c>
      <c r="B28" s="35">
        <v>0</v>
      </c>
      <c r="C28" s="35">
        <v>1</v>
      </c>
      <c r="D28" s="35"/>
      <c r="E28" s="31"/>
      <c r="F28" s="31"/>
      <c r="G28" s="31"/>
      <c r="H28" s="15"/>
      <c r="I28" s="11"/>
      <c r="J28" s="44"/>
      <c r="K28" s="11"/>
      <c r="M28" s="27"/>
      <c r="N28" s="27"/>
      <c r="O28" s="19"/>
      <c r="P28" s="19"/>
      <c r="Q28" s="19"/>
      <c r="R28" s="19"/>
      <c r="S28" s="19"/>
      <c r="T28" s="19"/>
      <c r="U28" s="19"/>
    </row>
    <row r="29" spans="1:21" x14ac:dyDescent="0.25">
      <c r="A29" s="46" t="s">
        <v>211</v>
      </c>
      <c r="B29" s="35"/>
      <c r="C29" s="35"/>
      <c r="D29" s="35">
        <v>1</v>
      </c>
      <c r="E29" s="31"/>
      <c r="F29" s="31"/>
      <c r="G29" s="31"/>
      <c r="H29" s="15"/>
      <c r="I29" s="11"/>
      <c r="J29" s="44"/>
      <c r="K29" s="11"/>
      <c r="M29" s="27"/>
      <c r="N29" s="27"/>
      <c r="O29" s="19"/>
      <c r="P29" s="19"/>
      <c r="Q29" s="19"/>
      <c r="R29" s="19"/>
      <c r="S29" s="19"/>
      <c r="T29" s="19"/>
      <c r="U29" s="19"/>
    </row>
    <row r="30" spans="1:21" x14ac:dyDescent="0.25">
      <c r="A30" s="46" t="s">
        <v>212</v>
      </c>
      <c r="B30" s="35">
        <v>1</v>
      </c>
      <c r="C30" s="35">
        <v>0</v>
      </c>
      <c r="D30" s="35"/>
      <c r="E30" s="31"/>
      <c r="F30" s="31"/>
      <c r="G30" s="31"/>
      <c r="H30" s="15"/>
      <c r="I30" s="11"/>
      <c r="J30" s="44"/>
      <c r="K30" s="11"/>
      <c r="M30" s="27"/>
      <c r="N30" s="27"/>
      <c r="O30" s="19"/>
      <c r="P30" s="19"/>
      <c r="Q30" s="19"/>
      <c r="R30" s="19"/>
      <c r="S30" s="19"/>
      <c r="T30" s="19"/>
      <c r="U30" s="19"/>
    </row>
    <row r="31" spans="1:21" x14ac:dyDescent="0.25">
      <c r="A31" s="40" t="s">
        <v>238</v>
      </c>
      <c r="B31" s="33">
        <v>0</v>
      </c>
      <c r="C31" s="33">
        <v>1</v>
      </c>
      <c r="D31" s="33"/>
      <c r="E31" s="31"/>
      <c r="F31" s="31"/>
      <c r="G31" s="31"/>
      <c r="H31" s="15"/>
      <c r="I31" s="11"/>
      <c r="J31" s="44"/>
      <c r="K31" s="11"/>
      <c r="M31" s="27"/>
      <c r="N31" s="27"/>
      <c r="O31" s="19"/>
      <c r="P31" s="19"/>
      <c r="Q31" s="19"/>
      <c r="R31" s="19"/>
      <c r="S31" s="19"/>
      <c r="T31" s="19"/>
      <c r="U31" s="19"/>
    </row>
    <row r="32" spans="1:21" x14ac:dyDescent="0.25">
      <c r="A32" s="40"/>
      <c r="B32" s="33"/>
      <c r="C32" s="33"/>
      <c r="D32" s="33"/>
      <c r="E32" s="31"/>
      <c r="F32" s="31"/>
      <c r="G32" s="31"/>
      <c r="H32" s="15"/>
      <c r="I32" s="11"/>
      <c r="J32" s="44"/>
      <c r="K32" s="11"/>
      <c r="M32" s="27"/>
      <c r="N32" s="27"/>
      <c r="O32" s="1"/>
      <c r="P32" s="1"/>
      <c r="Q32" s="1"/>
      <c r="R32" s="1"/>
      <c r="S32" s="1"/>
      <c r="T32" s="1"/>
      <c r="U32" s="1"/>
    </row>
    <row r="33" spans="1:21" x14ac:dyDescent="0.25">
      <c r="A33" s="9" t="s">
        <v>17</v>
      </c>
      <c r="B33" s="16" t="s">
        <v>20</v>
      </c>
      <c r="C33" s="16" t="s">
        <v>21</v>
      </c>
      <c r="D33" s="16" t="s">
        <v>22</v>
      </c>
      <c r="E33" s="30"/>
      <c r="F33" s="30"/>
      <c r="G33" s="30"/>
      <c r="H33" s="25"/>
      <c r="I33" s="9" t="s">
        <v>20</v>
      </c>
      <c r="J33" s="32" t="s">
        <v>21</v>
      </c>
      <c r="K33" s="9" t="s">
        <v>22</v>
      </c>
      <c r="M33" s="27"/>
      <c r="N33" s="27"/>
      <c r="O33" s="1"/>
      <c r="P33" s="1"/>
      <c r="Q33" s="1"/>
      <c r="R33" s="1"/>
      <c r="S33" s="1"/>
      <c r="T33" s="1"/>
      <c r="U33" s="1"/>
    </row>
    <row r="34" spans="1:21" x14ac:dyDescent="0.25">
      <c r="A34" s="17" t="s">
        <v>18</v>
      </c>
      <c r="B34" s="39">
        <v>4</v>
      </c>
      <c r="C34" s="39">
        <v>2</v>
      </c>
      <c r="D34" s="39"/>
      <c r="E34" s="91" t="s">
        <v>18</v>
      </c>
      <c r="F34" s="92"/>
      <c r="G34" s="92"/>
      <c r="H34" s="93"/>
      <c r="I34" s="9"/>
      <c r="J34" s="16"/>
      <c r="K34" s="16"/>
      <c r="M34" s="28"/>
      <c r="N34" s="28"/>
      <c r="O34" s="1"/>
      <c r="P34" s="1"/>
      <c r="Q34" s="1"/>
      <c r="R34" s="1"/>
      <c r="S34" s="1"/>
      <c r="T34" s="1"/>
      <c r="U34" s="1"/>
    </row>
    <row r="35" spans="1:21" x14ac:dyDescent="0.25">
      <c r="E35" s="26"/>
      <c r="F35" s="7"/>
      <c r="G35" s="7"/>
      <c r="H35" s="7"/>
      <c r="I35" s="7"/>
      <c r="J35" s="7"/>
      <c r="K35" s="29"/>
      <c r="L35" s="7"/>
      <c r="M35" s="7"/>
      <c r="N35" s="7"/>
    </row>
  </sheetData>
  <mergeCells count="5">
    <mergeCell ref="E34:H34"/>
    <mergeCell ref="A2:D2"/>
    <mergeCell ref="L1:O1"/>
    <mergeCell ref="L2:O2"/>
    <mergeCell ref="E25:H25"/>
  </mergeCells>
  <printOptions horizontalCentered="1"/>
  <pageMargins left="0.5" right="0.5" top="0.5" bottom="0.5" header="0.1" footer="0.1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3" zoomScaleNormal="100" workbookViewId="0">
      <selection activeCell="N56" sqref="N56"/>
    </sheetView>
  </sheetViews>
  <sheetFormatPr defaultRowHeight="15" x14ac:dyDescent="0.25"/>
  <cols>
    <col min="1" max="1" width="23" customWidth="1"/>
    <col min="2" max="17" width="6.28515625" customWidth="1"/>
  </cols>
  <sheetData>
    <row r="1" spans="1:17" ht="15.75" x14ac:dyDescent="0.25">
      <c r="A1" s="2" t="s">
        <v>23</v>
      </c>
      <c r="B1" s="2"/>
      <c r="C1" s="2"/>
      <c r="D1" s="2"/>
      <c r="E1" s="2"/>
      <c r="F1" s="2"/>
      <c r="G1" s="2"/>
      <c r="H1" s="2"/>
      <c r="I1" s="2"/>
      <c r="J1" s="22" t="s">
        <v>0</v>
      </c>
      <c r="K1" s="3"/>
      <c r="L1" s="62" t="s">
        <v>90</v>
      </c>
      <c r="M1" s="62"/>
      <c r="N1" s="62"/>
      <c r="O1" s="63"/>
      <c r="P1" s="60"/>
      <c r="Q1" s="60"/>
    </row>
    <row r="2" spans="1:17" ht="15.75" x14ac:dyDescent="0.25">
      <c r="A2" s="84" t="s">
        <v>24</v>
      </c>
      <c r="B2" s="84"/>
      <c r="C2" s="84"/>
      <c r="D2" s="84"/>
      <c r="F2" s="3"/>
      <c r="G2" s="3"/>
      <c r="H2" s="3"/>
      <c r="I2" s="4"/>
      <c r="J2" s="2" t="s">
        <v>1</v>
      </c>
      <c r="K2" s="3"/>
      <c r="L2" s="87" t="s">
        <v>86</v>
      </c>
      <c r="M2" s="87"/>
      <c r="N2" s="87"/>
      <c r="O2" s="87"/>
      <c r="P2" s="61"/>
      <c r="Q2" s="61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23"/>
      <c r="N3" s="3"/>
      <c r="O3" s="8"/>
      <c r="P3" s="1"/>
      <c r="Q3" s="1"/>
    </row>
    <row r="4" spans="1:17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7" x14ac:dyDescent="0.25">
      <c r="A5" s="45" t="s">
        <v>164</v>
      </c>
      <c r="B5" s="35"/>
      <c r="C5" s="36"/>
      <c r="D5" s="35">
        <v>5</v>
      </c>
      <c r="E5" s="35">
        <v>4</v>
      </c>
      <c r="F5" s="58">
        <f t="shared" ref="F5:F16" si="0">E5/D5</f>
        <v>0.8</v>
      </c>
      <c r="G5" s="35">
        <v>2</v>
      </c>
      <c r="H5" s="35">
        <v>2</v>
      </c>
      <c r="I5" s="35">
        <v>0</v>
      </c>
      <c r="J5" s="35">
        <v>0</v>
      </c>
      <c r="K5" s="35">
        <v>0</v>
      </c>
      <c r="L5" s="35">
        <v>0</v>
      </c>
      <c r="M5" s="35">
        <v>1</v>
      </c>
      <c r="N5" s="35">
        <v>0</v>
      </c>
      <c r="O5" s="35">
        <f t="shared" ref="O5:O16" si="1">D5+L5+M5+N5</f>
        <v>6</v>
      </c>
    </row>
    <row r="6" spans="1:17" x14ac:dyDescent="0.25">
      <c r="A6" s="46" t="s">
        <v>165</v>
      </c>
      <c r="B6" s="35"/>
      <c r="C6" s="36"/>
      <c r="D6" s="35">
        <v>6</v>
      </c>
      <c r="E6" s="35">
        <v>4</v>
      </c>
      <c r="F6" s="58">
        <f t="shared" si="0"/>
        <v>0.66666666666666663</v>
      </c>
      <c r="G6" s="35">
        <v>4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f t="shared" si="1"/>
        <v>6</v>
      </c>
    </row>
    <row r="7" spans="1:17" x14ac:dyDescent="0.25">
      <c r="A7" s="46" t="s">
        <v>166</v>
      </c>
      <c r="B7" s="35"/>
      <c r="C7" s="35"/>
      <c r="D7" s="35">
        <v>6</v>
      </c>
      <c r="E7" s="35">
        <v>3</v>
      </c>
      <c r="F7" s="58">
        <f t="shared" si="0"/>
        <v>0.5</v>
      </c>
      <c r="G7" s="35">
        <v>3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f t="shared" si="1"/>
        <v>6</v>
      </c>
    </row>
    <row r="8" spans="1:17" x14ac:dyDescent="0.25">
      <c r="A8" s="46" t="s">
        <v>167</v>
      </c>
      <c r="B8" s="35"/>
      <c r="C8" s="35"/>
      <c r="D8" s="35">
        <v>3</v>
      </c>
      <c r="E8" s="35">
        <v>0</v>
      </c>
      <c r="F8" s="58">
        <f t="shared" si="0"/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f t="shared" si="1"/>
        <v>3</v>
      </c>
    </row>
    <row r="9" spans="1:17" x14ac:dyDescent="0.25">
      <c r="A9" s="46" t="s">
        <v>168</v>
      </c>
      <c r="B9" s="35"/>
      <c r="C9" s="35"/>
      <c r="D9" s="35">
        <v>3</v>
      </c>
      <c r="E9" s="35">
        <v>0</v>
      </c>
      <c r="F9" s="58">
        <f t="shared" si="0"/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f t="shared" si="1"/>
        <v>3</v>
      </c>
    </row>
    <row r="10" spans="1:17" x14ac:dyDescent="0.25">
      <c r="A10" s="46" t="s">
        <v>169</v>
      </c>
      <c r="B10" s="35"/>
      <c r="C10" s="36"/>
      <c r="D10" s="35">
        <v>4</v>
      </c>
      <c r="E10" s="35">
        <v>3</v>
      </c>
      <c r="F10" s="58">
        <f t="shared" si="0"/>
        <v>0.75</v>
      </c>
      <c r="G10" s="35">
        <v>3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f t="shared" si="1"/>
        <v>4</v>
      </c>
    </row>
    <row r="11" spans="1:17" x14ac:dyDescent="0.25">
      <c r="A11" s="46" t="s">
        <v>170</v>
      </c>
      <c r="B11" s="35"/>
      <c r="C11" s="35"/>
      <c r="D11" s="35">
        <v>4</v>
      </c>
      <c r="E11" s="35">
        <v>1</v>
      </c>
      <c r="F11" s="58">
        <f t="shared" si="0"/>
        <v>0.25</v>
      </c>
      <c r="G11" s="35">
        <v>1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f t="shared" si="1"/>
        <v>4</v>
      </c>
    </row>
    <row r="12" spans="1:17" x14ac:dyDescent="0.25">
      <c r="A12" s="46" t="s">
        <v>171</v>
      </c>
      <c r="B12" s="35"/>
      <c r="C12" s="35"/>
      <c r="D12" s="35">
        <v>2</v>
      </c>
      <c r="E12" s="35">
        <v>1</v>
      </c>
      <c r="F12" s="58">
        <f t="shared" si="0"/>
        <v>0.5</v>
      </c>
      <c r="G12" s="35">
        <v>1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f t="shared" si="1"/>
        <v>2</v>
      </c>
    </row>
    <row r="13" spans="1:17" x14ac:dyDescent="0.25">
      <c r="A13" s="46" t="s">
        <v>172</v>
      </c>
      <c r="B13" s="35"/>
      <c r="C13" s="36"/>
      <c r="D13" s="35">
        <v>4</v>
      </c>
      <c r="E13" s="35">
        <v>1</v>
      </c>
      <c r="F13" s="58">
        <f t="shared" si="0"/>
        <v>0.25</v>
      </c>
      <c r="G13" s="35">
        <v>1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f t="shared" si="1"/>
        <v>4</v>
      </c>
    </row>
    <row r="14" spans="1:17" x14ac:dyDescent="0.25">
      <c r="A14" s="46" t="s">
        <v>173</v>
      </c>
      <c r="B14" s="35"/>
      <c r="C14" s="36"/>
      <c r="D14" s="35">
        <v>2</v>
      </c>
      <c r="E14" s="35">
        <v>0</v>
      </c>
      <c r="F14" s="58">
        <f t="shared" si="0"/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f t="shared" si="1"/>
        <v>2</v>
      </c>
    </row>
    <row r="15" spans="1:17" x14ac:dyDescent="0.25">
      <c r="A15" s="46" t="s">
        <v>174</v>
      </c>
      <c r="B15" s="35"/>
      <c r="C15" s="35"/>
      <c r="D15" s="35">
        <v>3</v>
      </c>
      <c r="E15" s="35">
        <v>0</v>
      </c>
      <c r="F15" s="58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f t="shared" si="1"/>
        <v>3</v>
      </c>
    </row>
    <row r="16" spans="1:17" x14ac:dyDescent="0.25">
      <c r="A16" s="46" t="s">
        <v>175</v>
      </c>
      <c r="B16" s="35"/>
      <c r="C16" s="35"/>
      <c r="D16" s="35">
        <v>2</v>
      </c>
      <c r="E16" s="35">
        <v>0</v>
      </c>
      <c r="F16" s="58">
        <f t="shared" si="0"/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f t="shared" si="1"/>
        <v>2</v>
      </c>
    </row>
    <row r="17" spans="1:17" x14ac:dyDescent="0.25">
      <c r="A17" s="46"/>
      <c r="B17" s="35"/>
      <c r="C17" s="35"/>
      <c r="D17" s="35"/>
      <c r="E17" s="35"/>
      <c r="F17" s="37"/>
      <c r="G17" s="35"/>
      <c r="H17" s="35"/>
      <c r="I17" s="35"/>
      <c r="J17" s="35"/>
      <c r="K17" s="35"/>
      <c r="L17" s="35"/>
      <c r="M17" s="35"/>
      <c r="N17" s="35"/>
      <c r="O17" s="35">
        <f t="shared" ref="O17:O22" si="2">D17+L17+N17</f>
        <v>0</v>
      </c>
    </row>
    <row r="18" spans="1:17" x14ac:dyDescent="0.25">
      <c r="A18" s="4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>
        <f t="shared" si="2"/>
        <v>0</v>
      </c>
    </row>
    <row r="19" spans="1:17" x14ac:dyDescent="0.25">
      <c r="A19" s="47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>
        <f t="shared" si="2"/>
        <v>0</v>
      </c>
    </row>
    <row r="20" spans="1:17" x14ac:dyDescent="0.25">
      <c r="A20" s="4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>
        <f t="shared" si="2"/>
        <v>0</v>
      </c>
    </row>
    <row r="21" spans="1:17" x14ac:dyDescent="0.25">
      <c r="A21" s="4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>
        <f t="shared" si="2"/>
        <v>0</v>
      </c>
    </row>
    <row r="22" spans="1:17" x14ac:dyDescent="0.25">
      <c r="A22" s="47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>
        <f t="shared" si="2"/>
        <v>0</v>
      </c>
    </row>
    <row r="23" spans="1:17" x14ac:dyDescent="0.25">
      <c r="A23" s="13" t="s">
        <v>17</v>
      </c>
      <c r="B23" s="17" t="s">
        <v>3</v>
      </c>
      <c r="C23" s="17" t="s">
        <v>4</v>
      </c>
      <c r="D23" s="9" t="s">
        <v>5</v>
      </c>
      <c r="E23" s="9" t="s">
        <v>6</v>
      </c>
      <c r="F23" s="18" t="s">
        <v>7</v>
      </c>
      <c r="G23" s="17" t="s">
        <v>8</v>
      </c>
      <c r="H23" s="17" t="s">
        <v>9</v>
      </c>
      <c r="I23" s="17" t="s">
        <v>10</v>
      </c>
      <c r="J23" s="9" t="s">
        <v>11</v>
      </c>
      <c r="K23" s="9" t="s">
        <v>12</v>
      </c>
      <c r="L23" s="17" t="s">
        <v>13</v>
      </c>
      <c r="M23" s="17" t="s">
        <v>14</v>
      </c>
      <c r="N23" s="17" t="s">
        <v>15</v>
      </c>
      <c r="O23" s="17" t="s">
        <v>16</v>
      </c>
    </row>
    <row r="24" spans="1:17" x14ac:dyDescent="0.25">
      <c r="A24" s="14" t="s">
        <v>18</v>
      </c>
      <c r="B24" s="9">
        <v>2</v>
      </c>
      <c r="C24" s="9"/>
      <c r="D24" s="39">
        <f>SUM(D5:D22)</f>
        <v>44</v>
      </c>
      <c r="E24" s="39">
        <f>SUM(E5:E22)</f>
        <v>17</v>
      </c>
      <c r="F24" s="37">
        <f>E24/D24</f>
        <v>0.38636363636363635</v>
      </c>
      <c r="G24" s="39">
        <f t="shared" ref="G24:N24" si="3">SUM(G5:G22)</f>
        <v>15</v>
      </c>
      <c r="H24" s="39">
        <f t="shared" si="3"/>
        <v>2</v>
      </c>
      <c r="I24" s="39">
        <f t="shared" si="3"/>
        <v>0</v>
      </c>
      <c r="J24" s="39">
        <f t="shared" si="3"/>
        <v>0</v>
      </c>
      <c r="K24" s="39">
        <f t="shared" si="3"/>
        <v>0</v>
      </c>
      <c r="L24" s="39">
        <f t="shared" si="3"/>
        <v>0</v>
      </c>
      <c r="M24" s="39">
        <f t="shared" si="3"/>
        <v>1</v>
      </c>
      <c r="N24" s="39">
        <f t="shared" si="3"/>
        <v>0</v>
      </c>
      <c r="O24" s="39">
        <f>D24+L24+M24+N24</f>
        <v>45</v>
      </c>
    </row>
    <row r="25" spans="1:17" x14ac:dyDescent="0.25">
      <c r="A25" s="9" t="s">
        <v>19</v>
      </c>
      <c r="B25" s="9" t="s">
        <v>20</v>
      </c>
      <c r="C25" s="9" t="s">
        <v>21</v>
      </c>
      <c r="D25" s="9" t="s">
        <v>22</v>
      </c>
      <c r="E25" s="89" t="s">
        <v>19</v>
      </c>
      <c r="F25" s="89"/>
      <c r="G25" s="89"/>
      <c r="H25" s="90"/>
      <c r="I25" s="9" t="s">
        <v>20</v>
      </c>
      <c r="J25" s="32" t="s">
        <v>21</v>
      </c>
      <c r="K25" s="9" t="s">
        <v>22</v>
      </c>
      <c r="M25" s="76"/>
      <c r="N25" s="19"/>
      <c r="O25" s="19"/>
      <c r="P25" s="19"/>
      <c r="Q25" s="19"/>
    </row>
    <row r="26" spans="1:17" x14ac:dyDescent="0.25">
      <c r="A26" s="46" t="s">
        <v>162</v>
      </c>
      <c r="B26" s="35">
        <v>0</v>
      </c>
      <c r="C26" s="35">
        <v>1</v>
      </c>
      <c r="D26" s="35"/>
      <c r="E26" s="30"/>
      <c r="F26" s="30"/>
      <c r="G26" s="30"/>
      <c r="H26" s="25"/>
      <c r="I26" s="20"/>
      <c r="J26" s="21"/>
      <c r="K26" s="20"/>
      <c r="M26" s="68"/>
      <c r="N26" s="19"/>
      <c r="O26" s="19"/>
      <c r="P26" s="19"/>
      <c r="Q26" s="19"/>
    </row>
    <row r="27" spans="1:17" x14ac:dyDescent="0.25">
      <c r="A27" s="41" t="s">
        <v>163</v>
      </c>
      <c r="B27" s="35">
        <v>0</v>
      </c>
      <c r="C27" s="35">
        <v>1</v>
      </c>
      <c r="D27" s="35"/>
      <c r="E27" s="30"/>
      <c r="F27" s="30"/>
      <c r="G27" s="30"/>
      <c r="H27" s="25"/>
      <c r="I27" s="20"/>
      <c r="J27" s="21"/>
      <c r="K27" s="20"/>
      <c r="M27" s="68"/>
      <c r="N27" s="19"/>
      <c r="O27" s="19"/>
      <c r="P27" s="19"/>
      <c r="Q27" s="19"/>
    </row>
    <row r="28" spans="1:17" x14ac:dyDescent="0.25">
      <c r="A28" s="46"/>
      <c r="B28" s="35"/>
      <c r="C28" s="35"/>
      <c r="D28" s="35"/>
      <c r="E28" s="30"/>
      <c r="F28" s="30"/>
      <c r="G28" s="30"/>
      <c r="H28" s="25"/>
      <c r="I28" s="20"/>
      <c r="J28" s="21"/>
      <c r="K28" s="20"/>
      <c r="M28" s="68"/>
      <c r="N28" s="19"/>
      <c r="O28" s="19"/>
      <c r="P28" s="19"/>
      <c r="Q28" s="19"/>
    </row>
    <row r="29" spans="1:17" x14ac:dyDescent="0.25">
      <c r="A29" s="46"/>
      <c r="B29" s="35"/>
      <c r="C29" s="35"/>
      <c r="D29" s="35"/>
      <c r="E29" s="30"/>
      <c r="F29" s="30"/>
      <c r="G29" s="30"/>
      <c r="H29" s="25"/>
      <c r="I29" s="20"/>
      <c r="J29" s="21"/>
      <c r="K29" s="20"/>
      <c r="M29" s="68"/>
      <c r="N29" s="19"/>
      <c r="O29" s="19"/>
      <c r="P29" s="19"/>
      <c r="Q29" s="19"/>
    </row>
    <row r="30" spans="1:17" x14ac:dyDescent="0.25">
      <c r="A30" s="46"/>
      <c r="B30" s="35"/>
      <c r="C30" s="35"/>
      <c r="D30" s="35"/>
      <c r="E30" s="30"/>
      <c r="F30" s="30"/>
      <c r="G30" s="30"/>
      <c r="H30" s="25"/>
      <c r="I30" s="20"/>
      <c r="J30" s="21"/>
      <c r="K30" s="20"/>
      <c r="M30" s="68"/>
      <c r="N30" s="19"/>
      <c r="O30" s="19"/>
      <c r="P30" s="19"/>
      <c r="Q30" s="19"/>
    </row>
    <row r="31" spans="1:17" x14ac:dyDescent="0.25">
      <c r="A31" s="47"/>
      <c r="B31" s="34"/>
      <c r="C31" s="34"/>
      <c r="D31" s="34"/>
      <c r="E31" s="30"/>
      <c r="F31" s="30"/>
      <c r="G31" s="30"/>
      <c r="H31" s="25"/>
      <c r="I31" s="20"/>
      <c r="J31" s="21"/>
      <c r="K31" s="20"/>
      <c r="M31" s="68"/>
      <c r="N31" s="19"/>
      <c r="O31" s="19"/>
      <c r="P31" s="19"/>
      <c r="Q31" s="19"/>
    </row>
    <row r="32" spans="1:17" x14ac:dyDescent="0.25">
      <c r="A32" s="40"/>
      <c r="B32" s="34"/>
      <c r="C32" s="34"/>
      <c r="D32" s="34"/>
      <c r="E32" s="30"/>
      <c r="F32" s="30"/>
      <c r="G32" s="30"/>
      <c r="H32" s="25"/>
      <c r="I32" s="20"/>
      <c r="J32" s="21"/>
      <c r="K32" s="20"/>
      <c r="M32" s="69"/>
      <c r="N32" s="1"/>
      <c r="O32" s="1"/>
      <c r="P32" s="1"/>
      <c r="Q32" s="1"/>
    </row>
    <row r="33" spans="1:17" x14ac:dyDescent="0.25">
      <c r="A33" s="9" t="s">
        <v>17</v>
      </c>
      <c r="B33" s="16" t="s">
        <v>20</v>
      </c>
      <c r="C33" s="16" t="s">
        <v>21</v>
      </c>
      <c r="D33" s="16" t="s">
        <v>22</v>
      </c>
      <c r="E33" s="94"/>
      <c r="F33" s="94"/>
      <c r="G33" s="94"/>
      <c r="H33" s="94"/>
      <c r="I33" s="9" t="s">
        <v>20</v>
      </c>
      <c r="J33" s="32" t="s">
        <v>21</v>
      </c>
      <c r="K33" s="9" t="s">
        <v>22</v>
      </c>
      <c r="M33" s="70"/>
      <c r="N33" s="1"/>
      <c r="O33" s="1"/>
      <c r="P33" s="1"/>
      <c r="Q33" s="1"/>
    </row>
    <row r="34" spans="1:17" x14ac:dyDescent="0.25">
      <c r="A34" s="17" t="s">
        <v>18</v>
      </c>
      <c r="B34" s="39">
        <v>0</v>
      </c>
      <c r="C34" s="39">
        <v>2</v>
      </c>
      <c r="D34" s="39"/>
      <c r="E34" s="83" t="s">
        <v>18</v>
      </c>
      <c r="F34" s="83"/>
      <c r="G34" s="83"/>
      <c r="H34" s="83"/>
      <c r="I34" s="9"/>
      <c r="J34" s="16"/>
      <c r="K34" s="16"/>
      <c r="M34" s="70"/>
      <c r="N34" s="1"/>
      <c r="O34" s="1"/>
      <c r="P34" s="1"/>
      <c r="Q34" s="1"/>
    </row>
    <row r="35" spans="1:17" x14ac:dyDescent="0.25">
      <c r="E35" s="26"/>
      <c r="F35" s="7"/>
      <c r="G35" s="7"/>
      <c r="H35" s="7"/>
      <c r="I35" s="7"/>
      <c r="J35" s="7"/>
      <c r="K35" s="29"/>
      <c r="L35" s="7"/>
    </row>
  </sheetData>
  <mergeCells count="5">
    <mergeCell ref="E33:H33"/>
    <mergeCell ref="E34:H34"/>
    <mergeCell ref="A2:D2"/>
    <mergeCell ref="L2:O2"/>
    <mergeCell ref="E25:H25"/>
  </mergeCells>
  <printOptions horizontalCentered="1"/>
  <pageMargins left="0.5" right="0.5" top="0.5" bottom="0.5" header="0.1" footer="0.1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1" zoomScaleNormal="100" workbookViewId="0">
      <selection activeCell="O11" sqref="O11"/>
    </sheetView>
  </sheetViews>
  <sheetFormatPr defaultRowHeight="15" x14ac:dyDescent="0.25"/>
  <cols>
    <col min="1" max="1" width="23" customWidth="1"/>
    <col min="2" max="17" width="6.28515625" customWidth="1"/>
  </cols>
  <sheetData>
    <row r="1" spans="1:17" ht="15.75" x14ac:dyDescent="0.25">
      <c r="A1" s="2" t="s">
        <v>23</v>
      </c>
      <c r="B1" s="2"/>
      <c r="C1" s="2"/>
      <c r="D1" s="2"/>
      <c r="E1" s="2"/>
      <c r="F1" s="2"/>
      <c r="G1" s="2"/>
      <c r="H1" s="2"/>
      <c r="I1" s="2"/>
      <c r="J1" s="22" t="s">
        <v>0</v>
      </c>
      <c r="K1" s="3"/>
      <c r="L1" s="62" t="s">
        <v>85</v>
      </c>
      <c r="M1" s="62"/>
      <c r="N1" s="62"/>
      <c r="O1" s="63"/>
    </row>
    <row r="2" spans="1:17" ht="15.75" x14ac:dyDescent="0.25">
      <c r="A2" s="84" t="s">
        <v>24</v>
      </c>
      <c r="B2" s="84"/>
      <c r="C2" s="84"/>
      <c r="D2" s="84"/>
      <c r="F2" s="3"/>
      <c r="G2" s="3"/>
      <c r="H2" s="3"/>
      <c r="I2" s="4"/>
      <c r="J2" s="2" t="s">
        <v>1</v>
      </c>
      <c r="K2" s="3"/>
      <c r="L2" s="88" t="s">
        <v>86</v>
      </c>
      <c r="M2" s="88"/>
      <c r="N2" s="88"/>
      <c r="O2" s="88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23"/>
      <c r="N3" s="3"/>
      <c r="O3" s="8"/>
      <c r="P3" s="1"/>
      <c r="Q3" s="1"/>
    </row>
    <row r="4" spans="1:17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7" x14ac:dyDescent="0.25">
      <c r="A5" s="75" t="s">
        <v>133</v>
      </c>
      <c r="B5" s="20"/>
      <c r="C5" s="36">
        <v>8</v>
      </c>
      <c r="D5" s="35">
        <v>3</v>
      </c>
      <c r="E5" s="35">
        <v>1</v>
      </c>
      <c r="F5" s="58">
        <f t="shared" ref="F5:F22" si="0">E5/D5</f>
        <v>0.33333333333333331</v>
      </c>
      <c r="G5" s="35">
        <v>1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f t="shared" ref="O5:O21" si="1">D5+L5+M5+N5</f>
        <v>3</v>
      </c>
    </row>
    <row r="6" spans="1:17" x14ac:dyDescent="0.25">
      <c r="A6" s="73" t="s">
        <v>143</v>
      </c>
      <c r="B6" s="20"/>
      <c r="C6" s="36">
        <v>4</v>
      </c>
      <c r="D6" s="35">
        <v>7</v>
      </c>
      <c r="E6" s="35">
        <v>2</v>
      </c>
      <c r="F6" s="58">
        <f t="shared" si="0"/>
        <v>0.2857142857142857</v>
      </c>
      <c r="G6" s="35">
        <v>2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f t="shared" si="1"/>
        <v>7</v>
      </c>
    </row>
    <row r="7" spans="1:17" x14ac:dyDescent="0.25">
      <c r="A7" s="73" t="s">
        <v>134</v>
      </c>
      <c r="B7" s="20"/>
      <c r="C7" s="35">
        <v>5</v>
      </c>
      <c r="D7" s="35">
        <v>4</v>
      </c>
      <c r="E7" s="35">
        <v>0</v>
      </c>
      <c r="F7" s="58">
        <f t="shared" si="0"/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f t="shared" si="1"/>
        <v>4</v>
      </c>
    </row>
    <row r="8" spans="1:17" x14ac:dyDescent="0.25">
      <c r="A8" s="73" t="s">
        <v>135</v>
      </c>
      <c r="B8" s="20"/>
      <c r="C8" s="35">
        <v>5</v>
      </c>
      <c r="D8" s="35">
        <v>0</v>
      </c>
      <c r="E8" s="35">
        <v>0</v>
      </c>
      <c r="F8" s="58" t="e">
        <f t="shared" si="0"/>
        <v>#DIV/0!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f t="shared" si="1"/>
        <v>0</v>
      </c>
    </row>
    <row r="9" spans="1:17" x14ac:dyDescent="0.25">
      <c r="A9" s="73" t="s">
        <v>145</v>
      </c>
      <c r="B9" s="20"/>
      <c r="C9" s="35" t="s">
        <v>128</v>
      </c>
      <c r="D9" s="35">
        <v>6</v>
      </c>
      <c r="E9" s="35">
        <v>0</v>
      </c>
      <c r="F9" s="58">
        <f t="shared" si="0"/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f t="shared" si="1"/>
        <v>6</v>
      </c>
    </row>
    <row r="10" spans="1:17" x14ac:dyDescent="0.25">
      <c r="A10" s="73" t="s">
        <v>136</v>
      </c>
      <c r="B10" s="20"/>
      <c r="C10" s="36"/>
      <c r="D10" s="35">
        <v>0</v>
      </c>
      <c r="E10" s="35">
        <v>0</v>
      </c>
      <c r="F10" s="58" t="e">
        <f t="shared" si="0"/>
        <v>#DIV/0!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f t="shared" si="1"/>
        <v>0</v>
      </c>
    </row>
    <row r="11" spans="1:17" x14ac:dyDescent="0.25">
      <c r="A11" s="73" t="s">
        <v>137</v>
      </c>
      <c r="B11" s="20"/>
      <c r="C11" s="35" t="s">
        <v>128</v>
      </c>
      <c r="D11" s="35">
        <v>1</v>
      </c>
      <c r="E11" s="35">
        <v>0</v>
      </c>
      <c r="F11" s="58">
        <f t="shared" si="0"/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f t="shared" si="1"/>
        <v>1</v>
      </c>
    </row>
    <row r="12" spans="1:17" x14ac:dyDescent="0.25">
      <c r="A12" s="73" t="s">
        <v>146</v>
      </c>
      <c r="B12" s="20"/>
      <c r="C12" s="35">
        <v>3</v>
      </c>
      <c r="D12" s="35">
        <v>7</v>
      </c>
      <c r="E12" s="35">
        <v>3</v>
      </c>
      <c r="F12" s="58">
        <f t="shared" si="0"/>
        <v>0.42857142857142855</v>
      </c>
      <c r="G12" s="35">
        <v>3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f t="shared" si="1"/>
        <v>7</v>
      </c>
    </row>
    <row r="13" spans="1:17" x14ac:dyDescent="0.25">
      <c r="A13" s="73" t="s">
        <v>149</v>
      </c>
      <c r="B13" s="20"/>
      <c r="C13" s="36"/>
      <c r="D13" s="35">
        <v>4</v>
      </c>
      <c r="E13" s="35">
        <v>3</v>
      </c>
      <c r="F13" s="58">
        <f t="shared" si="0"/>
        <v>0.75</v>
      </c>
      <c r="G13" s="35">
        <v>3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f t="shared" si="1"/>
        <v>4</v>
      </c>
    </row>
    <row r="14" spans="1:17" x14ac:dyDescent="0.25">
      <c r="A14" s="73" t="s">
        <v>148</v>
      </c>
      <c r="B14" s="20"/>
      <c r="C14" s="36">
        <v>6</v>
      </c>
      <c r="D14" s="35">
        <v>8</v>
      </c>
      <c r="E14" s="35">
        <v>3</v>
      </c>
      <c r="F14" s="58">
        <f t="shared" si="0"/>
        <v>0.375</v>
      </c>
      <c r="G14" s="35">
        <v>3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f t="shared" si="1"/>
        <v>8</v>
      </c>
    </row>
    <row r="15" spans="1:17" x14ac:dyDescent="0.25">
      <c r="A15" s="73" t="s">
        <v>138</v>
      </c>
      <c r="B15" s="20"/>
      <c r="C15" s="35">
        <v>9</v>
      </c>
      <c r="D15" s="35">
        <v>2</v>
      </c>
      <c r="E15" s="35">
        <v>0</v>
      </c>
      <c r="F15" s="58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f t="shared" si="1"/>
        <v>2</v>
      </c>
    </row>
    <row r="16" spans="1:17" x14ac:dyDescent="0.25">
      <c r="A16" s="73" t="s">
        <v>139</v>
      </c>
      <c r="B16" s="20"/>
      <c r="C16" s="35"/>
      <c r="D16" s="35">
        <v>1</v>
      </c>
      <c r="E16" s="35">
        <v>0</v>
      </c>
      <c r="F16" s="58">
        <f t="shared" si="0"/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f t="shared" si="1"/>
        <v>1</v>
      </c>
    </row>
    <row r="17" spans="1:17" x14ac:dyDescent="0.25">
      <c r="A17" s="73" t="s">
        <v>140</v>
      </c>
      <c r="B17" s="20"/>
      <c r="C17" s="35">
        <v>2</v>
      </c>
      <c r="D17" s="35">
        <v>2</v>
      </c>
      <c r="E17" s="35">
        <v>0</v>
      </c>
      <c r="F17" s="58">
        <f t="shared" si="0"/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f t="shared" si="1"/>
        <v>2</v>
      </c>
    </row>
    <row r="18" spans="1:17" x14ac:dyDescent="0.25">
      <c r="A18" s="40" t="s">
        <v>144</v>
      </c>
      <c r="B18" s="24"/>
      <c r="C18" s="33"/>
      <c r="D18" s="33">
        <v>5</v>
      </c>
      <c r="E18" s="33">
        <v>2</v>
      </c>
      <c r="F18" s="58">
        <f t="shared" si="0"/>
        <v>0.4</v>
      </c>
      <c r="G18" s="33">
        <v>2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f t="shared" si="1"/>
        <v>5</v>
      </c>
    </row>
    <row r="19" spans="1:17" x14ac:dyDescent="0.25">
      <c r="A19" s="40" t="s">
        <v>141</v>
      </c>
      <c r="B19" s="24"/>
      <c r="C19" s="33">
        <v>7</v>
      </c>
      <c r="D19" s="33">
        <v>4</v>
      </c>
      <c r="E19" s="33">
        <v>2</v>
      </c>
      <c r="F19" s="58">
        <f t="shared" si="0"/>
        <v>0.5</v>
      </c>
      <c r="G19" s="33">
        <v>2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f t="shared" si="1"/>
        <v>4</v>
      </c>
    </row>
    <row r="20" spans="1:17" x14ac:dyDescent="0.25">
      <c r="A20" s="40" t="s">
        <v>142</v>
      </c>
      <c r="B20" s="24"/>
      <c r="C20" s="24"/>
      <c r="D20" s="33">
        <v>5</v>
      </c>
      <c r="E20" s="33">
        <v>3</v>
      </c>
      <c r="F20" s="58">
        <f t="shared" si="0"/>
        <v>0.6</v>
      </c>
      <c r="G20" s="33"/>
      <c r="H20" s="33"/>
      <c r="I20" s="33"/>
      <c r="J20" s="33"/>
      <c r="K20" s="33"/>
      <c r="L20" s="33"/>
      <c r="M20" s="33"/>
      <c r="N20" s="33"/>
      <c r="O20" s="35">
        <f t="shared" si="1"/>
        <v>5</v>
      </c>
    </row>
    <row r="21" spans="1:17" x14ac:dyDescent="0.25">
      <c r="A21" s="40" t="s">
        <v>147</v>
      </c>
      <c r="B21" s="24"/>
      <c r="C21" s="24"/>
      <c r="D21" s="33">
        <v>4</v>
      </c>
      <c r="E21" s="33">
        <v>2</v>
      </c>
      <c r="F21" s="58">
        <f t="shared" si="0"/>
        <v>0.5</v>
      </c>
      <c r="G21" s="33">
        <v>2</v>
      </c>
      <c r="H21" s="33"/>
      <c r="I21" s="33"/>
      <c r="J21" s="33"/>
      <c r="K21" s="33"/>
      <c r="L21" s="33"/>
      <c r="M21" s="33"/>
      <c r="N21" s="33"/>
      <c r="O21" s="35">
        <f t="shared" si="1"/>
        <v>4</v>
      </c>
    </row>
    <row r="22" spans="1:17" x14ac:dyDescent="0.25">
      <c r="A22" s="40"/>
      <c r="B22" s="24"/>
      <c r="C22" s="24"/>
      <c r="D22" s="24"/>
      <c r="E22" s="24"/>
      <c r="F22" s="58" t="e">
        <f t="shared" si="0"/>
        <v>#DIV/0!</v>
      </c>
      <c r="G22" s="24"/>
      <c r="H22" s="24"/>
      <c r="I22" s="24"/>
      <c r="J22" s="24"/>
      <c r="K22" s="24"/>
      <c r="L22" s="24"/>
      <c r="M22" s="24"/>
      <c r="N22" s="24"/>
      <c r="O22" s="35">
        <f>D22+L22+N22</f>
        <v>0</v>
      </c>
    </row>
    <row r="23" spans="1:17" x14ac:dyDescent="0.25">
      <c r="A23" s="13" t="s">
        <v>17</v>
      </c>
      <c r="B23" s="17" t="s">
        <v>3</v>
      </c>
      <c r="C23" s="17" t="s">
        <v>4</v>
      </c>
      <c r="D23" s="9" t="s">
        <v>5</v>
      </c>
      <c r="E23" s="9" t="s">
        <v>6</v>
      </c>
      <c r="F23" s="18" t="s">
        <v>7</v>
      </c>
      <c r="G23" s="17" t="s">
        <v>8</v>
      </c>
      <c r="H23" s="17" t="s">
        <v>9</v>
      </c>
      <c r="I23" s="17" t="s">
        <v>10</v>
      </c>
      <c r="J23" s="9" t="s">
        <v>11</v>
      </c>
      <c r="K23" s="9" t="s">
        <v>12</v>
      </c>
      <c r="L23" s="17" t="s">
        <v>13</v>
      </c>
      <c r="M23" s="17" t="s">
        <v>14</v>
      </c>
      <c r="N23" s="17" t="s">
        <v>15</v>
      </c>
      <c r="O23" s="17" t="s">
        <v>16</v>
      </c>
    </row>
    <row r="24" spans="1:17" x14ac:dyDescent="0.25">
      <c r="A24" s="14" t="s">
        <v>18</v>
      </c>
      <c r="B24" s="11">
        <v>3</v>
      </c>
      <c r="C24" s="11"/>
      <c r="D24" s="39">
        <f>SUM(D5:D22)</f>
        <v>63</v>
      </c>
      <c r="E24" s="39">
        <f>SUM(E5:E22)</f>
        <v>21</v>
      </c>
      <c r="F24" s="58">
        <f>E24/D24</f>
        <v>0.33333333333333331</v>
      </c>
      <c r="G24" s="39">
        <f t="shared" ref="G24:N24" si="2">SUM(G5:G22)</f>
        <v>18</v>
      </c>
      <c r="H24" s="39">
        <f t="shared" si="2"/>
        <v>0</v>
      </c>
      <c r="I24" s="39">
        <f t="shared" si="2"/>
        <v>0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39">
        <f t="shared" si="2"/>
        <v>0</v>
      </c>
      <c r="N24" s="39">
        <f t="shared" si="2"/>
        <v>0</v>
      </c>
      <c r="O24" s="39">
        <f>D24+L24+M24+N24</f>
        <v>63</v>
      </c>
    </row>
    <row r="25" spans="1:17" x14ac:dyDescent="0.25">
      <c r="A25" s="9" t="s">
        <v>19</v>
      </c>
      <c r="B25" s="9" t="s">
        <v>20</v>
      </c>
      <c r="C25" s="9" t="s">
        <v>21</v>
      </c>
      <c r="D25" s="9" t="s">
        <v>22</v>
      </c>
      <c r="E25" s="89" t="s">
        <v>19</v>
      </c>
      <c r="F25" s="89"/>
      <c r="G25" s="89"/>
      <c r="H25" s="90"/>
      <c r="I25" s="9" t="s">
        <v>20</v>
      </c>
      <c r="J25" s="56" t="s">
        <v>21</v>
      </c>
      <c r="K25" s="9" t="s">
        <v>22</v>
      </c>
      <c r="M25" s="26"/>
      <c r="N25" s="19"/>
      <c r="O25" s="19"/>
      <c r="P25" s="19"/>
      <c r="Q25" s="19"/>
    </row>
    <row r="26" spans="1:17" x14ac:dyDescent="0.25">
      <c r="A26" s="73" t="s">
        <v>130</v>
      </c>
      <c r="B26" s="71">
        <v>0</v>
      </c>
      <c r="C26" s="71">
        <v>1</v>
      </c>
      <c r="D26" s="71"/>
      <c r="E26" s="30"/>
      <c r="F26" s="30"/>
      <c r="G26" s="30"/>
      <c r="H26" s="25"/>
      <c r="I26" s="20"/>
      <c r="J26" s="21"/>
      <c r="K26" s="20"/>
      <c r="M26" s="68"/>
      <c r="N26" s="19"/>
      <c r="O26" s="19"/>
      <c r="P26" s="19"/>
      <c r="Q26" s="19"/>
    </row>
    <row r="27" spans="1:17" x14ac:dyDescent="0.25">
      <c r="A27" s="74" t="s">
        <v>131</v>
      </c>
      <c r="B27" s="71"/>
      <c r="C27" s="71"/>
      <c r="D27" s="71"/>
      <c r="E27" s="30"/>
      <c r="F27" s="30"/>
      <c r="G27" s="30"/>
      <c r="H27" s="25"/>
      <c r="I27" s="20"/>
      <c r="J27" s="21"/>
      <c r="K27" s="20"/>
      <c r="M27" s="68"/>
      <c r="N27" s="19"/>
      <c r="O27" s="19"/>
      <c r="P27" s="19"/>
      <c r="Q27" s="19"/>
    </row>
    <row r="28" spans="1:17" x14ac:dyDescent="0.25">
      <c r="A28" s="73" t="s">
        <v>132</v>
      </c>
      <c r="B28" s="71"/>
      <c r="C28" s="71"/>
      <c r="D28" s="71"/>
      <c r="E28" s="30"/>
      <c r="F28" s="30"/>
      <c r="G28" s="30"/>
      <c r="H28" s="25"/>
      <c r="I28" s="20"/>
      <c r="J28" s="21"/>
      <c r="K28" s="20"/>
      <c r="M28" s="68"/>
      <c r="N28" s="19"/>
      <c r="O28" s="19"/>
      <c r="P28" s="19"/>
      <c r="Q28" s="19"/>
    </row>
    <row r="29" spans="1:17" x14ac:dyDescent="0.25">
      <c r="A29" s="73"/>
      <c r="B29" s="71"/>
      <c r="C29" s="71"/>
      <c r="D29" s="71"/>
      <c r="E29" s="30"/>
      <c r="F29" s="30"/>
      <c r="G29" s="30"/>
      <c r="H29" s="25"/>
      <c r="I29" s="20"/>
      <c r="J29" s="21"/>
      <c r="K29" s="20"/>
      <c r="M29" s="68"/>
      <c r="N29" s="19"/>
      <c r="O29" s="19"/>
      <c r="P29" s="19"/>
      <c r="Q29" s="19"/>
    </row>
    <row r="30" spans="1:17" x14ac:dyDescent="0.25">
      <c r="A30" s="73"/>
      <c r="B30" s="71"/>
      <c r="C30" s="71"/>
      <c r="D30" s="71"/>
      <c r="E30" s="30"/>
      <c r="F30" s="30"/>
      <c r="G30" s="30"/>
      <c r="H30" s="25"/>
      <c r="I30" s="20"/>
      <c r="J30" s="21"/>
      <c r="K30" s="20"/>
      <c r="M30" s="68"/>
      <c r="N30" s="19"/>
      <c r="O30" s="19"/>
      <c r="P30" s="19"/>
      <c r="Q30" s="19"/>
    </row>
    <row r="31" spans="1:17" x14ac:dyDescent="0.25">
      <c r="A31" s="40"/>
      <c r="B31" s="72"/>
      <c r="C31" s="72"/>
      <c r="D31" s="72"/>
      <c r="E31" s="30"/>
      <c r="F31" s="30"/>
      <c r="G31" s="30"/>
      <c r="H31" s="25"/>
      <c r="I31" s="20"/>
      <c r="J31" s="21"/>
      <c r="K31" s="20"/>
      <c r="M31" s="68"/>
      <c r="N31" s="19"/>
      <c r="O31" s="19"/>
      <c r="P31" s="19"/>
      <c r="Q31" s="19"/>
    </row>
    <row r="32" spans="1:17" x14ac:dyDescent="0.25">
      <c r="A32" s="40"/>
      <c r="B32" s="72"/>
      <c r="C32" s="72"/>
      <c r="D32" s="72"/>
      <c r="E32" s="30"/>
      <c r="F32" s="30"/>
      <c r="G32" s="30"/>
      <c r="H32" s="25"/>
      <c r="I32" s="20"/>
      <c r="J32" s="21"/>
      <c r="K32" s="20"/>
      <c r="M32" s="69"/>
      <c r="N32" s="1"/>
      <c r="O32" s="1"/>
      <c r="P32" s="1"/>
      <c r="Q32" s="1"/>
    </row>
    <row r="33" spans="1:17" x14ac:dyDescent="0.25">
      <c r="A33" s="9" t="s">
        <v>17</v>
      </c>
      <c r="B33" s="16" t="s">
        <v>20</v>
      </c>
      <c r="C33" s="16" t="s">
        <v>21</v>
      </c>
      <c r="D33" s="16" t="s">
        <v>22</v>
      </c>
      <c r="E33" s="30"/>
      <c r="F33" s="30"/>
      <c r="G33" s="30"/>
      <c r="H33" s="25"/>
      <c r="I33" s="9" t="s">
        <v>20</v>
      </c>
      <c r="J33" s="32" t="s">
        <v>21</v>
      </c>
      <c r="K33" s="9" t="s">
        <v>22</v>
      </c>
      <c r="M33" s="70"/>
      <c r="N33" s="1"/>
      <c r="O33" s="1"/>
      <c r="P33" s="1"/>
      <c r="Q33" s="1"/>
    </row>
    <row r="34" spans="1:17" x14ac:dyDescent="0.25">
      <c r="A34" s="17" t="s">
        <v>18</v>
      </c>
      <c r="B34" s="39">
        <v>2</v>
      </c>
      <c r="C34" s="39">
        <v>1</v>
      </c>
      <c r="D34" s="39"/>
      <c r="E34" s="83" t="s">
        <v>18</v>
      </c>
      <c r="F34" s="83"/>
      <c r="G34" s="83"/>
      <c r="H34" s="83"/>
      <c r="I34" s="9"/>
      <c r="J34" s="16"/>
      <c r="K34" s="16"/>
      <c r="M34" s="70"/>
      <c r="N34" s="1"/>
      <c r="O34" s="1"/>
      <c r="P34" s="1"/>
      <c r="Q34" s="1"/>
    </row>
    <row r="35" spans="1:17" x14ac:dyDescent="0.25">
      <c r="E35" s="26"/>
      <c r="F35" s="7"/>
      <c r="G35" s="7"/>
      <c r="H35" s="7"/>
      <c r="I35" s="7"/>
      <c r="J35" s="7"/>
      <c r="K35" s="29"/>
      <c r="L35" s="7"/>
    </row>
  </sheetData>
  <mergeCells count="4">
    <mergeCell ref="A2:D2"/>
    <mergeCell ref="L2:O2"/>
    <mergeCell ref="E25:H25"/>
    <mergeCell ref="E34:H34"/>
  </mergeCells>
  <printOptions horizontalCentered="1"/>
  <pageMargins left="0.5" right="0.5" top="0.5" bottom="0.5" header="0.1" footer="0.1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0" zoomScaleNormal="100" workbookViewId="0">
      <selection activeCell="F16" sqref="F16"/>
    </sheetView>
  </sheetViews>
  <sheetFormatPr defaultRowHeight="15" x14ac:dyDescent="0.25"/>
  <cols>
    <col min="1" max="1" width="23" customWidth="1"/>
    <col min="2" max="17" width="6.28515625" customWidth="1"/>
  </cols>
  <sheetData>
    <row r="1" spans="1:17" ht="15.75" x14ac:dyDescent="0.25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2" t="s">
        <v>0</v>
      </c>
      <c r="M1" s="87" t="s">
        <v>84</v>
      </c>
      <c r="N1" s="87"/>
      <c r="O1" s="87"/>
    </row>
    <row r="2" spans="1:17" ht="15.75" x14ac:dyDescent="0.25">
      <c r="A2" s="84" t="s">
        <v>24</v>
      </c>
      <c r="B2" s="84"/>
      <c r="C2" s="84"/>
      <c r="D2" s="84"/>
      <c r="F2" s="3"/>
      <c r="G2" s="3"/>
      <c r="H2" s="3"/>
      <c r="I2" s="4"/>
      <c r="J2" s="5"/>
      <c r="K2" s="2" t="s">
        <v>1</v>
      </c>
      <c r="M2" s="88" t="s">
        <v>86</v>
      </c>
      <c r="N2" s="88"/>
      <c r="O2" s="88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23"/>
      <c r="N3" s="3"/>
      <c r="O3" s="8"/>
      <c r="P3" s="1"/>
      <c r="Q3" s="1"/>
    </row>
    <row r="4" spans="1:17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7" x14ac:dyDescent="0.25">
      <c r="A5" s="45" t="s">
        <v>94</v>
      </c>
      <c r="B5" s="35"/>
      <c r="C5" s="36">
        <v>1</v>
      </c>
      <c r="D5" s="35">
        <v>21</v>
      </c>
      <c r="E5" s="35">
        <v>5</v>
      </c>
      <c r="F5" s="58">
        <f t="shared" ref="F5:F16" si="0">E5/D5</f>
        <v>0.23809523809523808</v>
      </c>
      <c r="G5" s="35">
        <v>5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1</v>
      </c>
      <c r="N5" s="35">
        <v>0</v>
      </c>
      <c r="O5" s="35">
        <f t="shared" ref="O5:O16" si="1">D5+L5+M5+N5</f>
        <v>22</v>
      </c>
    </row>
    <row r="6" spans="1:17" x14ac:dyDescent="0.25">
      <c r="A6" s="46" t="s">
        <v>95</v>
      </c>
      <c r="B6" s="35"/>
      <c r="C6" s="36">
        <v>3</v>
      </c>
      <c r="D6" s="35">
        <v>19</v>
      </c>
      <c r="E6" s="35">
        <v>7</v>
      </c>
      <c r="F6" s="58">
        <f t="shared" si="0"/>
        <v>0.36842105263157893</v>
      </c>
      <c r="G6" s="35">
        <v>6</v>
      </c>
      <c r="H6" s="35">
        <v>1</v>
      </c>
      <c r="I6" s="35">
        <v>0</v>
      </c>
      <c r="J6" s="35">
        <v>0</v>
      </c>
      <c r="K6" s="35">
        <v>0</v>
      </c>
      <c r="L6" s="35">
        <v>0</v>
      </c>
      <c r="M6" s="35">
        <v>1</v>
      </c>
      <c r="N6" s="35">
        <v>0</v>
      </c>
      <c r="O6" s="35">
        <f t="shared" si="1"/>
        <v>20</v>
      </c>
    </row>
    <row r="7" spans="1:17" x14ac:dyDescent="0.25">
      <c r="A7" s="46" t="s">
        <v>96</v>
      </c>
      <c r="B7" s="35"/>
      <c r="C7" s="35">
        <v>2</v>
      </c>
      <c r="D7" s="35">
        <v>13</v>
      </c>
      <c r="E7" s="35">
        <v>4</v>
      </c>
      <c r="F7" s="58">
        <f t="shared" si="0"/>
        <v>0.30769230769230771</v>
      </c>
      <c r="G7" s="35">
        <v>3</v>
      </c>
      <c r="H7" s="35">
        <v>0</v>
      </c>
      <c r="I7" s="35">
        <v>0</v>
      </c>
      <c r="J7" s="35">
        <v>1</v>
      </c>
      <c r="K7" s="35">
        <v>0</v>
      </c>
      <c r="L7" s="35">
        <v>0</v>
      </c>
      <c r="M7" s="35">
        <v>0</v>
      </c>
      <c r="N7" s="35">
        <v>1</v>
      </c>
      <c r="O7" s="35">
        <f t="shared" si="1"/>
        <v>14</v>
      </c>
    </row>
    <row r="8" spans="1:17" x14ac:dyDescent="0.25">
      <c r="A8" s="46" t="s">
        <v>97</v>
      </c>
      <c r="B8" s="35"/>
      <c r="C8" s="35">
        <v>9</v>
      </c>
      <c r="D8" s="35">
        <v>13</v>
      </c>
      <c r="E8" s="35">
        <v>5</v>
      </c>
      <c r="F8" s="58">
        <f t="shared" si="0"/>
        <v>0.38461538461538464</v>
      </c>
      <c r="G8" s="35">
        <v>4</v>
      </c>
      <c r="H8" s="35">
        <v>1</v>
      </c>
      <c r="I8" s="35">
        <v>0</v>
      </c>
      <c r="J8" s="35">
        <v>0</v>
      </c>
      <c r="K8" s="35">
        <v>0</v>
      </c>
      <c r="L8" s="35">
        <v>0</v>
      </c>
      <c r="M8" s="35">
        <v>4</v>
      </c>
      <c r="N8" s="35">
        <v>1</v>
      </c>
      <c r="O8" s="35">
        <f t="shared" si="1"/>
        <v>18</v>
      </c>
    </row>
    <row r="9" spans="1:17" x14ac:dyDescent="0.25">
      <c r="A9" s="46" t="s">
        <v>98</v>
      </c>
      <c r="B9" s="35"/>
      <c r="C9" s="35">
        <v>4</v>
      </c>
      <c r="D9" s="35">
        <v>16</v>
      </c>
      <c r="E9" s="35">
        <v>4</v>
      </c>
      <c r="F9" s="58">
        <f t="shared" si="0"/>
        <v>0.25</v>
      </c>
      <c r="G9" s="35">
        <v>3</v>
      </c>
      <c r="H9" s="35">
        <v>1</v>
      </c>
      <c r="I9" s="35">
        <v>0</v>
      </c>
      <c r="J9" s="35">
        <v>0</v>
      </c>
      <c r="K9" s="35">
        <v>0</v>
      </c>
      <c r="L9" s="35">
        <v>0</v>
      </c>
      <c r="M9" s="35">
        <v>2</v>
      </c>
      <c r="N9" s="35">
        <v>0</v>
      </c>
      <c r="O9" s="35">
        <f t="shared" si="1"/>
        <v>18</v>
      </c>
    </row>
    <row r="10" spans="1:17" x14ac:dyDescent="0.25">
      <c r="A10" s="46" t="s">
        <v>99</v>
      </c>
      <c r="B10" s="35"/>
      <c r="C10" s="36">
        <v>8</v>
      </c>
      <c r="D10" s="35">
        <v>16</v>
      </c>
      <c r="E10" s="35">
        <v>5</v>
      </c>
      <c r="F10" s="58">
        <f t="shared" si="0"/>
        <v>0.3125</v>
      </c>
      <c r="G10" s="35">
        <v>5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1</v>
      </c>
      <c r="O10" s="35">
        <f t="shared" si="1"/>
        <v>18</v>
      </c>
    </row>
    <row r="11" spans="1:17" x14ac:dyDescent="0.25">
      <c r="A11" s="46" t="s">
        <v>127</v>
      </c>
      <c r="B11" s="35"/>
      <c r="C11" s="35" t="s">
        <v>128</v>
      </c>
      <c r="D11" s="35">
        <v>12</v>
      </c>
      <c r="E11" s="35">
        <v>4</v>
      </c>
      <c r="F11" s="58">
        <f t="shared" si="0"/>
        <v>0.33333333333333331</v>
      </c>
      <c r="G11" s="35">
        <v>4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</v>
      </c>
      <c r="N11" s="35">
        <v>0</v>
      </c>
      <c r="O11" s="35">
        <f t="shared" si="1"/>
        <v>13</v>
      </c>
    </row>
    <row r="12" spans="1:17" x14ac:dyDescent="0.25">
      <c r="A12" s="46" t="s">
        <v>100</v>
      </c>
      <c r="B12" s="35"/>
      <c r="C12" s="35">
        <v>4</v>
      </c>
      <c r="D12" s="35">
        <v>14</v>
      </c>
      <c r="E12" s="35">
        <v>4</v>
      </c>
      <c r="F12" s="58">
        <f t="shared" si="0"/>
        <v>0.2857142857142857</v>
      </c>
      <c r="G12" s="35">
        <v>4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f t="shared" si="1"/>
        <v>14</v>
      </c>
    </row>
    <row r="13" spans="1:17" x14ac:dyDescent="0.25">
      <c r="A13" s="46" t="s">
        <v>101</v>
      </c>
      <c r="B13" s="35"/>
      <c r="C13" s="36">
        <v>2</v>
      </c>
      <c r="D13" s="35">
        <v>9</v>
      </c>
      <c r="E13" s="35">
        <v>3</v>
      </c>
      <c r="F13" s="58">
        <f t="shared" si="0"/>
        <v>0.33333333333333331</v>
      </c>
      <c r="G13" s="35">
        <v>3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f t="shared" si="1"/>
        <v>9</v>
      </c>
    </row>
    <row r="14" spans="1:17" x14ac:dyDescent="0.25">
      <c r="A14" s="46" t="s">
        <v>102</v>
      </c>
      <c r="B14" s="35"/>
      <c r="C14" s="36">
        <v>6</v>
      </c>
      <c r="D14" s="35">
        <v>26</v>
      </c>
      <c r="E14" s="35">
        <v>8</v>
      </c>
      <c r="F14" s="58">
        <f t="shared" si="0"/>
        <v>0.30769230769230771</v>
      </c>
      <c r="G14" s="35">
        <v>7</v>
      </c>
      <c r="H14" s="35">
        <v>1</v>
      </c>
      <c r="I14" s="35">
        <v>0</v>
      </c>
      <c r="J14" s="35">
        <v>0</v>
      </c>
      <c r="K14" s="35">
        <v>0</v>
      </c>
      <c r="L14" s="35">
        <v>0</v>
      </c>
      <c r="M14" s="35">
        <v>1</v>
      </c>
      <c r="N14" s="35">
        <v>0</v>
      </c>
      <c r="O14" s="35">
        <f t="shared" si="1"/>
        <v>27</v>
      </c>
    </row>
    <row r="15" spans="1:17" x14ac:dyDescent="0.25">
      <c r="A15" s="46" t="s">
        <v>129</v>
      </c>
      <c r="B15" s="35"/>
      <c r="C15" s="35">
        <v>5</v>
      </c>
      <c r="D15" s="35">
        <v>12</v>
      </c>
      <c r="E15" s="35">
        <v>7</v>
      </c>
      <c r="F15" s="58">
        <f t="shared" si="0"/>
        <v>0.58333333333333337</v>
      </c>
      <c r="G15" s="35">
        <v>7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1</v>
      </c>
      <c r="N15" s="35">
        <v>0</v>
      </c>
      <c r="O15" s="35">
        <f t="shared" si="1"/>
        <v>13</v>
      </c>
    </row>
    <row r="16" spans="1:17" x14ac:dyDescent="0.25">
      <c r="A16" s="46" t="s">
        <v>197</v>
      </c>
      <c r="B16" s="35"/>
      <c r="C16" s="35">
        <v>8</v>
      </c>
      <c r="D16" s="35">
        <v>7</v>
      </c>
      <c r="E16" s="35">
        <v>2</v>
      </c>
      <c r="F16" s="58">
        <f t="shared" si="0"/>
        <v>0.2857142857142857</v>
      </c>
      <c r="G16" s="35">
        <v>2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f t="shared" si="1"/>
        <v>7</v>
      </c>
    </row>
    <row r="17" spans="1:17" x14ac:dyDescent="0.25">
      <c r="A17" s="46"/>
      <c r="B17" s="35"/>
      <c r="C17" s="35"/>
      <c r="D17" s="35"/>
      <c r="E17" s="35"/>
      <c r="F17" s="37"/>
      <c r="G17" s="35"/>
      <c r="H17" s="35"/>
      <c r="I17" s="35"/>
      <c r="J17" s="35"/>
      <c r="K17" s="35"/>
      <c r="L17" s="35"/>
      <c r="M17" s="35"/>
      <c r="N17" s="35"/>
      <c r="O17" s="35"/>
    </row>
    <row r="18" spans="1:17" x14ac:dyDescent="0.25">
      <c r="A18" s="4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7" x14ac:dyDescent="0.25">
      <c r="A19" s="4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7" x14ac:dyDescent="0.25">
      <c r="A20" s="49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7" x14ac:dyDescent="0.25">
      <c r="A21" s="4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7" x14ac:dyDescent="0.25">
      <c r="A22" s="49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7" x14ac:dyDescent="0.25">
      <c r="A23" s="13" t="s">
        <v>17</v>
      </c>
      <c r="B23" s="17" t="s">
        <v>3</v>
      </c>
      <c r="C23" s="17" t="s">
        <v>4</v>
      </c>
      <c r="D23" s="9" t="s">
        <v>5</v>
      </c>
      <c r="E23" s="9" t="s">
        <v>6</v>
      </c>
      <c r="F23" s="18" t="s">
        <v>7</v>
      </c>
      <c r="G23" s="17" t="s">
        <v>8</v>
      </c>
      <c r="H23" s="17" t="s">
        <v>9</v>
      </c>
      <c r="I23" s="17" t="s">
        <v>10</v>
      </c>
      <c r="J23" s="9" t="s">
        <v>11</v>
      </c>
      <c r="K23" s="9" t="s">
        <v>12</v>
      </c>
      <c r="L23" s="17" t="s">
        <v>13</v>
      </c>
      <c r="M23" s="17" t="s">
        <v>14</v>
      </c>
      <c r="N23" s="17" t="s">
        <v>15</v>
      </c>
      <c r="O23" s="17" t="s">
        <v>16</v>
      </c>
    </row>
    <row r="24" spans="1:17" x14ac:dyDescent="0.25">
      <c r="A24" s="14" t="s">
        <v>18</v>
      </c>
      <c r="B24" s="39">
        <v>6</v>
      </c>
      <c r="C24" s="11"/>
      <c r="D24" s="39">
        <f>SUM(D5:D22)</f>
        <v>178</v>
      </c>
      <c r="E24" s="39">
        <f>SUM(E5:E22)</f>
        <v>58</v>
      </c>
      <c r="F24" s="37">
        <f>E24/D24</f>
        <v>0.3258426966292135</v>
      </c>
      <c r="G24" s="39">
        <f t="shared" ref="G24:N24" si="2">SUM(G5:G22)</f>
        <v>53</v>
      </c>
      <c r="H24" s="39">
        <f t="shared" si="2"/>
        <v>4</v>
      </c>
      <c r="I24" s="39">
        <f t="shared" si="2"/>
        <v>0</v>
      </c>
      <c r="J24" s="39">
        <f t="shared" si="2"/>
        <v>1</v>
      </c>
      <c r="K24" s="39">
        <f t="shared" si="2"/>
        <v>0</v>
      </c>
      <c r="L24" s="39">
        <f t="shared" si="2"/>
        <v>0</v>
      </c>
      <c r="M24" s="39">
        <f t="shared" si="2"/>
        <v>12</v>
      </c>
      <c r="N24" s="39">
        <f t="shared" si="2"/>
        <v>3</v>
      </c>
      <c r="O24" s="39">
        <f>D24+L24+M24+N24</f>
        <v>193</v>
      </c>
    </row>
    <row r="25" spans="1:17" x14ac:dyDescent="0.25">
      <c r="A25" s="9" t="s">
        <v>19</v>
      </c>
      <c r="B25" s="9" t="s">
        <v>20</v>
      </c>
      <c r="C25" s="9" t="s">
        <v>21</v>
      </c>
      <c r="D25" s="9" t="s">
        <v>22</v>
      </c>
      <c r="E25" s="89" t="s">
        <v>19</v>
      </c>
      <c r="F25" s="89"/>
      <c r="G25" s="89"/>
      <c r="H25" s="90"/>
      <c r="I25" s="9" t="s">
        <v>20</v>
      </c>
      <c r="J25" s="32" t="s">
        <v>21</v>
      </c>
      <c r="K25" s="9" t="s">
        <v>22</v>
      </c>
      <c r="M25" s="26"/>
      <c r="N25" s="19"/>
      <c r="O25" s="19"/>
      <c r="P25" s="19"/>
      <c r="Q25" s="19"/>
    </row>
    <row r="26" spans="1:17" x14ac:dyDescent="0.25">
      <c r="A26" s="46" t="s">
        <v>103</v>
      </c>
      <c r="B26" s="35">
        <v>0</v>
      </c>
      <c r="C26" s="35">
        <v>1</v>
      </c>
      <c r="D26" s="35"/>
      <c r="E26" s="30"/>
      <c r="F26" s="30"/>
      <c r="G26" s="30"/>
      <c r="H26" s="25"/>
      <c r="I26" s="20"/>
      <c r="J26" s="21"/>
      <c r="K26" s="20"/>
      <c r="M26" s="68"/>
      <c r="N26" s="19"/>
      <c r="O26" s="19"/>
      <c r="P26" s="19"/>
      <c r="Q26" s="19"/>
    </row>
    <row r="27" spans="1:17" x14ac:dyDescent="0.25">
      <c r="A27" s="41" t="s">
        <v>104</v>
      </c>
      <c r="B27" s="35">
        <v>2</v>
      </c>
      <c r="C27" s="35">
        <v>1</v>
      </c>
      <c r="D27" s="35"/>
      <c r="E27" s="30"/>
      <c r="F27" s="30"/>
      <c r="G27" s="30"/>
      <c r="H27" s="25"/>
      <c r="I27" s="20"/>
      <c r="J27" s="21"/>
      <c r="K27" s="20"/>
      <c r="M27" s="68"/>
      <c r="N27" s="19"/>
      <c r="O27" s="19"/>
      <c r="P27" s="19"/>
      <c r="Q27" s="19"/>
    </row>
    <row r="28" spans="1:17" x14ac:dyDescent="0.25">
      <c r="A28" s="46" t="s">
        <v>126</v>
      </c>
      <c r="B28" s="35">
        <v>1</v>
      </c>
      <c r="C28" s="35">
        <v>0</v>
      </c>
      <c r="D28" s="35"/>
      <c r="E28" s="30"/>
      <c r="F28" s="30"/>
      <c r="G28" s="30"/>
      <c r="H28" s="25"/>
      <c r="I28" s="20"/>
      <c r="J28" s="21"/>
      <c r="K28" s="20"/>
      <c r="M28" s="68"/>
      <c r="N28" s="19"/>
      <c r="O28" s="19"/>
      <c r="P28" s="19"/>
      <c r="Q28" s="19"/>
    </row>
    <row r="29" spans="1:17" x14ac:dyDescent="0.25">
      <c r="A29" s="46" t="s">
        <v>239</v>
      </c>
      <c r="B29" s="35">
        <v>1</v>
      </c>
      <c r="C29" s="35">
        <v>0</v>
      </c>
      <c r="D29" s="35"/>
      <c r="E29" s="30"/>
      <c r="F29" s="30"/>
      <c r="G29" s="30"/>
      <c r="H29" s="25"/>
      <c r="I29" s="20"/>
      <c r="J29" s="21"/>
      <c r="K29" s="20"/>
      <c r="M29" s="68"/>
      <c r="N29" s="19"/>
      <c r="O29" s="19"/>
      <c r="P29" s="19"/>
      <c r="Q29" s="19"/>
    </row>
    <row r="30" spans="1:17" x14ac:dyDescent="0.25">
      <c r="A30" s="46"/>
      <c r="B30" s="35"/>
      <c r="C30" s="35"/>
      <c r="D30" s="35"/>
      <c r="E30" s="30"/>
      <c r="F30" s="30"/>
      <c r="G30" s="30"/>
      <c r="H30" s="25"/>
      <c r="I30" s="20"/>
      <c r="J30" s="21"/>
      <c r="K30" s="20"/>
      <c r="M30" s="68"/>
      <c r="N30" s="19"/>
      <c r="O30" s="19"/>
      <c r="P30" s="19"/>
      <c r="Q30" s="19"/>
    </row>
    <row r="31" spans="1:17" x14ac:dyDescent="0.25">
      <c r="A31" s="47"/>
      <c r="B31" s="51"/>
      <c r="C31" s="51"/>
      <c r="D31" s="51"/>
      <c r="E31" s="30"/>
      <c r="F31" s="30"/>
      <c r="G31" s="30"/>
      <c r="H31" s="25"/>
      <c r="I31" s="20"/>
      <c r="J31" s="21"/>
      <c r="K31" s="20"/>
      <c r="M31" s="68"/>
      <c r="N31" s="19"/>
      <c r="O31" s="19"/>
      <c r="P31" s="19"/>
      <c r="Q31" s="19"/>
    </row>
    <row r="32" spans="1:17" x14ac:dyDescent="0.25">
      <c r="A32" s="47"/>
      <c r="B32" s="51"/>
      <c r="C32" s="51"/>
      <c r="D32" s="51"/>
      <c r="E32" s="30"/>
      <c r="F32" s="30"/>
      <c r="G32" s="30"/>
      <c r="H32" s="25"/>
      <c r="I32" s="20"/>
      <c r="J32" s="21"/>
      <c r="K32" s="20"/>
      <c r="M32" s="69"/>
      <c r="N32" s="1"/>
      <c r="O32" s="1"/>
      <c r="P32" s="1"/>
      <c r="Q32" s="1"/>
    </row>
    <row r="33" spans="1:17" x14ac:dyDescent="0.25">
      <c r="A33" s="9" t="s">
        <v>17</v>
      </c>
      <c r="B33" s="16" t="s">
        <v>20</v>
      </c>
      <c r="C33" s="16" t="s">
        <v>21</v>
      </c>
      <c r="D33" s="16" t="s">
        <v>22</v>
      </c>
      <c r="E33" s="30"/>
      <c r="F33" s="30"/>
      <c r="G33" s="30"/>
      <c r="H33" s="25"/>
      <c r="I33" s="9" t="s">
        <v>20</v>
      </c>
      <c r="J33" s="32" t="s">
        <v>21</v>
      </c>
      <c r="K33" s="9" t="s">
        <v>22</v>
      </c>
      <c r="M33" s="70"/>
      <c r="N33" s="1"/>
      <c r="O33" s="1"/>
      <c r="P33" s="1"/>
      <c r="Q33" s="1"/>
    </row>
    <row r="34" spans="1:17" x14ac:dyDescent="0.25">
      <c r="A34" s="17" t="s">
        <v>18</v>
      </c>
      <c r="B34" s="39">
        <v>4</v>
      </c>
      <c r="C34" s="39">
        <v>2</v>
      </c>
      <c r="D34" s="39"/>
      <c r="E34" s="93" t="s">
        <v>18</v>
      </c>
      <c r="F34" s="83"/>
      <c r="G34" s="83"/>
      <c r="H34" s="83"/>
      <c r="I34" s="9"/>
      <c r="J34" s="16"/>
      <c r="K34" s="16"/>
      <c r="M34" s="70"/>
      <c r="N34" s="1"/>
      <c r="O34" s="1"/>
      <c r="P34" s="1"/>
      <c r="Q34" s="1"/>
    </row>
    <row r="35" spans="1:17" x14ac:dyDescent="0.25">
      <c r="E35" s="26"/>
      <c r="F35" s="7"/>
      <c r="G35" s="7"/>
      <c r="H35" s="7"/>
      <c r="I35" s="7"/>
      <c r="J35" s="7"/>
      <c r="K35" s="29"/>
      <c r="L35" s="7"/>
    </row>
  </sheetData>
  <mergeCells count="5">
    <mergeCell ref="A2:D2"/>
    <mergeCell ref="M1:O1"/>
    <mergeCell ref="M2:O2"/>
    <mergeCell ref="E34:H34"/>
    <mergeCell ref="E25:H25"/>
  </mergeCells>
  <printOptions horizontalCentered="1"/>
  <pageMargins left="0.5" right="0.5" top="0.5" bottom="0.5" header="0.1" footer="0.1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0" zoomScaleNormal="100" workbookViewId="0">
      <selection activeCell="H20" sqref="H20"/>
    </sheetView>
  </sheetViews>
  <sheetFormatPr defaultRowHeight="15" x14ac:dyDescent="0.25"/>
  <cols>
    <col min="1" max="1" width="23" customWidth="1"/>
    <col min="2" max="17" width="6.28515625" customWidth="1"/>
  </cols>
  <sheetData>
    <row r="1" spans="1:17" ht="15.75" x14ac:dyDescent="0.25">
      <c r="A1" s="2" t="s">
        <v>23</v>
      </c>
      <c r="B1" s="2"/>
      <c r="C1" s="2"/>
      <c r="D1" s="2"/>
      <c r="E1" s="2"/>
      <c r="F1" s="2"/>
      <c r="G1" s="2"/>
      <c r="H1" s="2"/>
      <c r="I1" s="2"/>
      <c r="J1" s="22" t="s">
        <v>0</v>
      </c>
      <c r="K1" s="3"/>
      <c r="L1" s="87" t="s">
        <v>42</v>
      </c>
      <c r="M1" s="87"/>
      <c r="N1" s="87"/>
      <c r="O1" s="87"/>
    </row>
    <row r="2" spans="1:17" ht="15.75" x14ac:dyDescent="0.25">
      <c r="A2" s="84" t="s">
        <v>24</v>
      </c>
      <c r="B2" s="84"/>
      <c r="C2" s="84"/>
      <c r="D2" s="84"/>
      <c r="F2" s="3"/>
      <c r="G2" s="3"/>
      <c r="H2" s="3"/>
      <c r="I2" s="4"/>
      <c r="J2" s="2" t="s">
        <v>1</v>
      </c>
      <c r="K2" s="3"/>
      <c r="L2" s="88" t="s">
        <v>87</v>
      </c>
      <c r="M2" s="88"/>
      <c r="N2" s="88"/>
      <c r="O2" s="88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23"/>
      <c r="N3" s="3"/>
      <c r="O3" s="8"/>
      <c r="P3" s="1"/>
      <c r="Q3" s="1"/>
    </row>
    <row r="4" spans="1:17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7" x14ac:dyDescent="0.25">
      <c r="A5" s="45" t="s">
        <v>43</v>
      </c>
      <c r="B5" s="35"/>
      <c r="C5" s="36">
        <v>7</v>
      </c>
      <c r="D5" s="35">
        <v>3</v>
      </c>
      <c r="E5" s="35">
        <v>0</v>
      </c>
      <c r="F5" s="58">
        <f t="shared" ref="F5:F17" si="0">E5/D5</f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1</v>
      </c>
      <c r="O5" s="35">
        <f t="shared" ref="O5:O17" si="1">D5+L5+M5+N5</f>
        <v>4</v>
      </c>
    </row>
    <row r="6" spans="1:17" x14ac:dyDescent="0.25">
      <c r="A6" s="46" t="s">
        <v>44</v>
      </c>
      <c r="B6" s="35"/>
      <c r="C6" s="36">
        <v>8</v>
      </c>
      <c r="D6" s="35">
        <v>9</v>
      </c>
      <c r="E6" s="35">
        <v>5</v>
      </c>
      <c r="F6" s="58">
        <f t="shared" si="0"/>
        <v>0.55555555555555558</v>
      </c>
      <c r="G6" s="35">
        <v>4</v>
      </c>
      <c r="H6" s="35">
        <v>1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f t="shared" si="1"/>
        <v>9</v>
      </c>
    </row>
    <row r="7" spans="1:17" x14ac:dyDescent="0.25">
      <c r="A7" s="46" t="s">
        <v>45</v>
      </c>
      <c r="B7" s="35"/>
      <c r="C7" s="35">
        <v>3</v>
      </c>
      <c r="D7" s="35">
        <v>5</v>
      </c>
      <c r="E7" s="35">
        <v>2</v>
      </c>
      <c r="F7" s="58">
        <f t="shared" si="0"/>
        <v>0.4</v>
      </c>
      <c r="G7" s="35">
        <v>1</v>
      </c>
      <c r="H7" s="35">
        <v>1</v>
      </c>
      <c r="I7" s="35">
        <v>0</v>
      </c>
      <c r="J7" s="35">
        <v>0</v>
      </c>
      <c r="K7" s="35">
        <v>0</v>
      </c>
      <c r="L7" s="35">
        <v>0</v>
      </c>
      <c r="M7" s="35">
        <v>1</v>
      </c>
      <c r="N7" s="35">
        <v>0</v>
      </c>
      <c r="O7" s="35">
        <f t="shared" si="1"/>
        <v>6</v>
      </c>
    </row>
    <row r="8" spans="1:17" x14ac:dyDescent="0.25">
      <c r="A8" s="46" t="s">
        <v>46</v>
      </c>
      <c r="B8" s="35"/>
      <c r="C8" s="35" t="s">
        <v>128</v>
      </c>
      <c r="D8" s="35">
        <v>11</v>
      </c>
      <c r="E8" s="35">
        <v>3</v>
      </c>
      <c r="F8" s="58">
        <f t="shared" si="0"/>
        <v>0.27272727272727271</v>
      </c>
      <c r="G8" s="35">
        <v>2</v>
      </c>
      <c r="H8" s="35">
        <v>1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f t="shared" si="1"/>
        <v>11</v>
      </c>
    </row>
    <row r="9" spans="1:17" x14ac:dyDescent="0.25">
      <c r="A9" s="46" t="s">
        <v>47</v>
      </c>
      <c r="B9" s="35"/>
      <c r="C9" s="35">
        <v>2</v>
      </c>
      <c r="D9" s="35">
        <v>9</v>
      </c>
      <c r="E9" s="35">
        <v>4</v>
      </c>
      <c r="F9" s="58">
        <f t="shared" si="0"/>
        <v>0.44444444444444442</v>
      </c>
      <c r="G9" s="35">
        <v>2</v>
      </c>
      <c r="H9" s="35">
        <v>2</v>
      </c>
      <c r="I9" s="35">
        <v>0</v>
      </c>
      <c r="J9" s="35">
        <v>0</v>
      </c>
      <c r="K9" s="35">
        <v>0</v>
      </c>
      <c r="L9" s="35">
        <v>0</v>
      </c>
      <c r="M9" s="35">
        <v>1</v>
      </c>
      <c r="N9" s="35">
        <v>0</v>
      </c>
      <c r="O9" s="35">
        <f t="shared" si="1"/>
        <v>10</v>
      </c>
    </row>
    <row r="10" spans="1:17" x14ac:dyDescent="0.25">
      <c r="A10" s="46" t="s">
        <v>48</v>
      </c>
      <c r="B10" s="35"/>
      <c r="C10" s="36">
        <v>5</v>
      </c>
      <c r="D10" s="35">
        <v>5</v>
      </c>
      <c r="E10" s="35">
        <v>3</v>
      </c>
      <c r="F10" s="58">
        <f t="shared" si="0"/>
        <v>0.6</v>
      </c>
      <c r="G10" s="35">
        <v>3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f t="shared" si="1"/>
        <v>5</v>
      </c>
    </row>
    <row r="11" spans="1:17" x14ac:dyDescent="0.25">
      <c r="A11" s="46" t="s">
        <v>49</v>
      </c>
      <c r="B11" s="35"/>
      <c r="C11" s="35">
        <v>9</v>
      </c>
      <c r="D11" s="35">
        <v>11</v>
      </c>
      <c r="E11" s="35">
        <v>3</v>
      </c>
      <c r="F11" s="58">
        <f t="shared" si="0"/>
        <v>0.27272727272727271</v>
      </c>
      <c r="G11" s="35">
        <v>3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</v>
      </c>
      <c r="N11" s="35">
        <v>0</v>
      </c>
      <c r="O11" s="35">
        <f t="shared" si="1"/>
        <v>12</v>
      </c>
    </row>
    <row r="12" spans="1:17" x14ac:dyDescent="0.25">
      <c r="A12" s="46" t="s">
        <v>50</v>
      </c>
      <c r="B12" s="35"/>
      <c r="C12" s="35">
        <v>4</v>
      </c>
      <c r="D12" s="35">
        <v>12</v>
      </c>
      <c r="E12" s="35">
        <v>6</v>
      </c>
      <c r="F12" s="58">
        <f t="shared" si="0"/>
        <v>0.5</v>
      </c>
      <c r="G12" s="35">
        <v>6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f t="shared" si="1"/>
        <v>12</v>
      </c>
    </row>
    <row r="13" spans="1:17" x14ac:dyDescent="0.25">
      <c r="A13" s="46" t="s">
        <v>51</v>
      </c>
      <c r="B13" s="35"/>
      <c r="C13" s="36">
        <v>6</v>
      </c>
      <c r="D13" s="35">
        <v>6</v>
      </c>
      <c r="E13" s="35">
        <v>4</v>
      </c>
      <c r="F13" s="58">
        <f t="shared" si="0"/>
        <v>0.66666666666666663</v>
      </c>
      <c r="G13" s="35">
        <v>4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4</v>
      </c>
      <c r="N13" s="35">
        <v>0</v>
      </c>
      <c r="O13" s="35">
        <f t="shared" si="1"/>
        <v>10</v>
      </c>
    </row>
    <row r="14" spans="1:17" x14ac:dyDescent="0.25">
      <c r="A14" s="46" t="s">
        <v>52</v>
      </c>
      <c r="B14" s="35"/>
      <c r="C14" s="36">
        <v>3</v>
      </c>
      <c r="D14" s="35">
        <v>4</v>
      </c>
      <c r="E14" s="35">
        <v>2</v>
      </c>
      <c r="F14" s="58">
        <f t="shared" si="0"/>
        <v>0.5</v>
      </c>
      <c r="G14" s="35">
        <v>2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f t="shared" si="1"/>
        <v>4</v>
      </c>
    </row>
    <row r="15" spans="1:17" x14ac:dyDescent="0.25">
      <c r="A15" s="46" t="s">
        <v>53</v>
      </c>
      <c r="B15" s="35"/>
      <c r="C15" s="35">
        <v>2</v>
      </c>
      <c r="D15" s="35">
        <v>3</v>
      </c>
      <c r="E15" s="35">
        <v>1</v>
      </c>
      <c r="F15" s="58">
        <f t="shared" si="0"/>
        <v>0.33333333333333331</v>
      </c>
      <c r="G15" s="35">
        <v>1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1</v>
      </c>
      <c r="N15" s="35">
        <v>1</v>
      </c>
      <c r="O15" s="35">
        <f t="shared" si="1"/>
        <v>5</v>
      </c>
    </row>
    <row r="16" spans="1:17" x14ac:dyDescent="0.25">
      <c r="A16" s="46" t="s">
        <v>54</v>
      </c>
      <c r="B16" s="35"/>
      <c r="C16" s="35">
        <v>5</v>
      </c>
      <c r="D16" s="35">
        <v>4</v>
      </c>
      <c r="E16" s="35">
        <v>4</v>
      </c>
      <c r="F16" s="58">
        <f t="shared" si="0"/>
        <v>1</v>
      </c>
      <c r="G16" s="35">
        <v>3</v>
      </c>
      <c r="H16" s="35">
        <v>1</v>
      </c>
      <c r="I16" s="35">
        <v>0</v>
      </c>
      <c r="J16" s="35">
        <v>0</v>
      </c>
      <c r="K16" s="35">
        <v>0</v>
      </c>
      <c r="L16" s="35">
        <v>0</v>
      </c>
      <c r="M16" s="35">
        <v>1</v>
      </c>
      <c r="N16" s="35">
        <v>0</v>
      </c>
      <c r="O16" s="35">
        <f t="shared" si="1"/>
        <v>5</v>
      </c>
    </row>
    <row r="17" spans="1:17" x14ac:dyDescent="0.25">
      <c r="A17" s="46" t="s">
        <v>198</v>
      </c>
      <c r="B17" s="35"/>
      <c r="C17" s="35">
        <v>7</v>
      </c>
      <c r="D17" s="35">
        <v>2</v>
      </c>
      <c r="E17" s="35">
        <v>0</v>
      </c>
      <c r="F17" s="58">
        <f t="shared" si="0"/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f t="shared" si="1"/>
        <v>2</v>
      </c>
    </row>
    <row r="18" spans="1:17" x14ac:dyDescent="0.25">
      <c r="A18" s="4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7" x14ac:dyDescent="0.25">
      <c r="A19" s="4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7" x14ac:dyDescent="0.25">
      <c r="A20" s="49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7" x14ac:dyDescent="0.25">
      <c r="A21" s="4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7" x14ac:dyDescent="0.25">
      <c r="A22" s="49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7" x14ac:dyDescent="0.25">
      <c r="A23" s="13" t="s">
        <v>17</v>
      </c>
      <c r="B23" s="17" t="s">
        <v>3</v>
      </c>
      <c r="C23" s="17" t="s">
        <v>4</v>
      </c>
      <c r="D23" s="9" t="s">
        <v>5</v>
      </c>
      <c r="E23" s="9" t="s">
        <v>6</v>
      </c>
      <c r="F23" s="18" t="s">
        <v>7</v>
      </c>
      <c r="G23" s="17" t="s">
        <v>8</v>
      </c>
      <c r="H23" s="17" t="s">
        <v>9</v>
      </c>
      <c r="I23" s="17" t="s">
        <v>10</v>
      </c>
      <c r="J23" s="9" t="s">
        <v>11</v>
      </c>
      <c r="K23" s="9" t="s">
        <v>12</v>
      </c>
      <c r="L23" s="17" t="s">
        <v>13</v>
      </c>
      <c r="M23" s="17" t="s">
        <v>14</v>
      </c>
      <c r="N23" s="17" t="s">
        <v>15</v>
      </c>
      <c r="O23" s="17" t="s">
        <v>16</v>
      </c>
    </row>
    <row r="24" spans="1:17" x14ac:dyDescent="0.25">
      <c r="A24" s="14" t="s">
        <v>18</v>
      </c>
      <c r="B24" s="39">
        <v>3</v>
      </c>
      <c r="C24" s="39"/>
      <c r="D24" s="39">
        <f>SUM(D5:D22)</f>
        <v>84</v>
      </c>
      <c r="E24" s="39">
        <f>SUM(E5:E22)</f>
        <v>37</v>
      </c>
      <c r="F24" s="37">
        <f>E24/D24</f>
        <v>0.44047619047619047</v>
      </c>
      <c r="G24" s="39">
        <f t="shared" ref="G24:N24" si="2">SUM(G5:G22)</f>
        <v>31</v>
      </c>
      <c r="H24" s="39">
        <f t="shared" si="2"/>
        <v>6</v>
      </c>
      <c r="I24" s="39">
        <f t="shared" si="2"/>
        <v>0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39">
        <f t="shared" si="2"/>
        <v>9</v>
      </c>
      <c r="N24" s="39">
        <f t="shared" si="2"/>
        <v>2</v>
      </c>
      <c r="O24" s="39">
        <f>D24+L24+M24+N24</f>
        <v>95</v>
      </c>
    </row>
    <row r="25" spans="1:17" x14ac:dyDescent="0.25">
      <c r="A25" s="9" t="s">
        <v>19</v>
      </c>
      <c r="B25" s="9" t="s">
        <v>20</v>
      </c>
      <c r="C25" s="9" t="s">
        <v>21</v>
      </c>
      <c r="D25" s="9" t="s">
        <v>22</v>
      </c>
      <c r="E25" s="92" t="s">
        <v>19</v>
      </c>
      <c r="F25" s="92"/>
      <c r="G25" s="92"/>
      <c r="H25" s="93"/>
      <c r="I25" s="9" t="s">
        <v>20</v>
      </c>
      <c r="J25" s="32" t="s">
        <v>21</v>
      </c>
      <c r="K25" s="9" t="s">
        <v>22</v>
      </c>
      <c r="M25" s="76"/>
      <c r="N25" s="19"/>
      <c r="O25" s="19"/>
      <c r="P25" s="19"/>
      <c r="Q25" s="19"/>
    </row>
    <row r="26" spans="1:17" x14ac:dyDescent="0.25">
      <c r="A26" s="46" t="s">
        <v>55</v>
      </c>
      <c r="B26" s="35">
        <v>1</v>
      </c>
      <c r="C26" s="35">
        <v>0</v>
      </c>
      <c r="D26" s="35">
        <v>0</v>
      </c>
      <c r="E26" s="52"/>
      <c r="F26" s="52"/>
      <c r="G26" s="52"/>
      <c r="H26" s="38"/>
      <c r="I26" s="35"/>
      <c r="J26" s="59"/>
      <c r="K26" s="35"/>
      <c r="M26" s="77"/>
      <c r="N26" s="19"/>
      <c r="O26" s="19"/>
      <c r="P26" s="19"/>
      <c r="Q26" s="19"/>
    </row>
    <row r="27" spans="1:17" x14ac:dyDescent="0.25">
      <c r="A27" s="41" t="s">
        <v>56</v>
      </c>
      <c r="B27" s="35">
        <v>2</v>
      </c>
      <c r="C27" s="35">
        <v>0</v>
      </c>
      <c r="D27" s="35">
        <v>0</v>
      </c>
      <c r="E27" s="52"/>
      <c r="F27" s="52"/>
      <c r="G27" s="52"/>
      <c r="H27" s="38"/>
      <c r="I27" s="35"/>
      <c r="J27" s="59"/>
      <c r="K27" s="35"/>
      <c r="M27" s="77"/>
      <c r="N27" s="19"/>
      <c r="O27" s="19"/>
      <c r="P27" s="19"/>
      <c r="Q27" s="19"/>
    </row>
    <row r="28" spans="1:17" x14ac:dyDescent="0.25">
      <c r="A28" s="46"/>
      <c r="B28" s="35"/>
      <c r="C28" s="35"/>
      <c r="D28" s="35"/>
      <c r="E28" s="52"/>
      <c r="F28" s="52"/>
      <c r="G28" s="52"/>
      <c r="H28" s="38"/>
      <c r="I28" s="35"/>
      <c r="J28" s="59"/>
      <c r="K28" s="35"/>
      <c r="M28" s="77"/>
      <c r="N28" s="19"/>
      <c r="O28" s="19"/>
      <c r="P28" s="19"/>
      <c r="Q28" s="19"/>
    </row>
    <row r="29" spans="1:17" x14ac:dyDescent="0.25">
      <c r="A29" s="46"/>
      <c r="B29" s="35"/>
      <c r="C29" s="35"/>
      <c r="D29" s="35"/>
      <c r="E29" s="52"/>
      <c r="F29" s="52"/>
      <c r="G29" s="52"/>
      <c r="H29" s="38"/>
      <c r="I29" s="35"/>
      <c r="J29" s="59"/>
      <c r="K29" s="35"/>
      <c r="M29" s="77"/>
      <c r="N29" s="19"/>
      <c r="O29" s="19"/>
      <c r="P29" s="19"/>
      <c r="Q29" s="19"/>
    </row>
    <row r="30" spans="1:17" x14ac:dyDescent="0.25">
      <c r="A30" s="46"/>
      <c r="B30" s="35"/>
      <c r="C30" s="35"/>
      <c r="D30" s="35"/>
      <c r="E30" s="52"/>
      <c r="F30" s="52"/>
      <c r="G30" s="52"/>
      <c r="H30" s="38"/>
      <c r="I30" s="35"/>
      <c r="J30" s="59"/>
      <c r="K30" s="35"/>
      <c r="M30" s="77"/>
      <c r="N30" s="19"/>
      <c r="O30" s="19"/>
      <c r="P30" s="19"/>
      <c r="Q30" s="19"/>
    </row>
    <row r="31" spans="1:17" x14ac:dyDescent="0.25">
      <c r="A31" s="42"/>
      <c r="B31" s="55"/>
      <c r="C31" s="55"/>
      <c r="D31" s="55"/>
      <c r="E31" s="52"/>
      <c r="F31" s="52"/>
      <c r="G31" s="52"/>
      <c r="H31" s="38"/>
      <c r="I31" s="35"/>
      <c r="J31" s="59"/>
      <c r="K31" s="35"/>
      <c r="M31" s="77"/>
      <c r="N31" s="19"/>
      <c r="O31" s="19"/>
      <c r="P31" s="19"/>
      <c r="Q31" s="19"/>
    </row>
    <row r="32" spans="1:17" x14ac:dyDescent="0.25">
      <c r="A32" s="42"/>
      <c r="B32" s="55"/>
      <c r="C32" s="55"/>
      <c r="D32" s="55"/>
      <c r="E32" s="52"/>
      <c r="F32" s="52"/>
      <c r="G32" s="52"/>
      <c r="H32" s="38"/>
      <c r="I32" s="35"/>
      <c r="J32" s="59"/>
      <c r="K32" s="35"/>
      <c r="M32" s="78"/>
      <c r="N32" s="1"/>
      <c r="O32" s="1"/>
      <c r="P32" s="1"/>
      <c r="Q32" s="1"/>
    </row>
    <row r="33" spans="1:17" x14ac:dyDescent="0.25">
      <c r="A33" s="9" t="s">
        <v>17</v>
      </c>
      <c r="B33" s="16" t="s">
        <v>20</v>
      </c>
      <c r="C33" s="16" t="s">
        <v>21</v>
      </c>
      <c r="D33" s="16" t="s">
        <v>22</v>
      </c>
      <c r="E33" s="30"/>
      <c r="F33" s="30"/>
      <c r="G33" s="30"/>
      <c r="H33" s="25"/>
      <c r="I33" s="9" t="s">
        <v>20</v>
      </c>
      <c r="J33" s="32" t="s">
        <v>21</v>
      </c>
      <c r="K33" s="9" t="s">
        <v>22</v>
      </c>
      <c r="M33" s="70"/>
      <c r="N33" s="1"/>
      <c r="O33" s="1"/>
      <c r="P33" s="1"/>
      <c r="Q33" s="1"/>
    </row>
    <row r="34" spans="1:17" x14ac:dyDescent="0.25">
      <c r="A34" s="17" t="s">
        <v>18</v>
      </c>
      <c r="B34" s="39">
        <v>3</v>
      </c>
      <c r="C34" s="39">
        <v>0</v>
      </c>
      <c r="D34" s="39"/>
      <c r="E34" s="83" t="s">
        <v>18</v>
      </c>
      <c r="F34" s="83"/>
      <c r="G34" s="83"/>
      <c r="H34" s="83"/>
      <c r="I34" s="9"/>
      <c r="J34" s="16"/>
      <c r="K34" s="16"/>
      <c r="M34" s="70"/>
      <c r="N34" s="1"/>
      <c r="O34" s="1"/>
      <c r="P34" s="1"/>
      <c r="Q34" s="1"/>
    </row>
    <row r="35" spans="1:17" x14ac:dyDescent="0.25">
      <c r="E35" s="26"/>
      <c r="F35" s="7"/>
      <c r="G35" s="7"/>
      <c r="H35" s="7"/>
      <c r="I35" s="7"/>
      <c r="J35" s="7"/>
      <c r="K35" s="29"/>
      <c r="L35" s="7"/>
    </row>
  </sheetData>
  <mergeCells count="5">
    <mergeCell ref="E34:H34"/>
    <mergeCell ref="A2:D2"/>
    <mergeCell ref="L1:O1"/>
    <mergeCell ref="L2:O2"/>
    <mergeCell ref="E25:H25"/>
  </mergeCells>
  <printOptions horizontalCentered="1"/>
  <pageMargins left="0.5" right="0.5" top="0.5" bottom="0.5" header="0.1" footer="0.1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3" zoomScaleNormal="100" workbookViewId="0">
      <selection activeCell="P26" sqref="P26"/>
    </sheetView>
  </sheetViews>
  <sheetFormatPr defaultRowHeight="15" x14ac:dyDescent="0.25"/>
  <cols>
    <col min="1" max="1" width="23" customWidth="1"/>
    <col min="2" max="17" width="6.28515625" customWidth="1"/>
  </cols>
  <sheetData>
    <row r="1" spans="1:17" ht="15.75" x14ac:dyDescent="0.25">
      <c r="A1" s="2" t="s">
        <v>23</v>
      </c>
      <c r="B1" s="2"/>
      <c r="C1" s="2"/>
      <c r="D1" s="2"/>
      <c r="E1" s="2"/>
      <c r="F1" s="2"/>
      <c r="G1" s="2"/>
      <c r="H1" s="2"/>
      <c r="I1" s="22" t="s">
        <v>0</v>
      </c>
      <c r="K1" s="87" t="s">
        <v>89</v>
      </c>
      <c r="L1" s="87"/>
      <c r="M1" s="87"/>
      <c r="N1" s="87"/>
      <c r="O1" s="87"/>
    </row>
    <row r="2" spans="1:17" ht="15.75" x14ac:dyDescent="0.25">
      <c r="A2" s="84" t="s">
        <v>24</v>
      </c>
      <c r="B2" s="84"/>
      <c r="C2" s="84"/>
      <c r="D2" s="84"/>
      <c r="F2" s="3"/>
      <c r="G2" s="3"/>
      <c r="H2" s="3"/>
      <c r="I2" s="2" t="s">
        <v>1</v>
      </c>
      <c r="K2" s="64"/>
      <c r="L2" s="62" t="s">
        <v>87</v>
      </c>
      <c r="M2" s="62"/>
      <c r="N2" s="62"/>
      <c r="O2" s="62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23"/>
      <c r="N3" s="3"/>
      <c r="O3" s="8"/>
      <c r="P3" s="1"/>
      <c r="Q3" s="1"/>
    </row>
    <row r="4" spans="1:17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7" x14ac:dyDescent="0.25">
      <c r="A5" s="46" t="s">
        <v>223</v>
      </c>
      <c r="B5" s="35"/>
      <c r="C5" s="35"/>
      <c r="D5" s="35">
        <v>11</v>
      </c>
      <c r="E5" s="35">
        <v>4</v>
      </c>
      <c r="F5" s="58">
        <f t="shared" ref="F5:F19" si="0">E5/D5</f>
        <v>0.36363636363636365</v>
      </c>
      <c r="G5" s="35">
        <v>3</v>
      </c>
      <c r="H5" s="35">
        <v>0</v>
      </c>
      <c r="I5" s="35">
        <v>0</v>
      </c>
      <c r="J5" s="35">
        <v>1</v>
      </c>
      <c r="K5" s="35">
        <v>0</v>
      </c>
      <c r="L5" s="35">
        <v>0</v>
      </c>
      <c r="M5" s="35">
        <v>0</v>
      </c>
      <c r="N5" s="35">
        <v>1</v>
      </c>
      <c r="O5" s="35">
        <f t="shared" ref="O5:O19" si="1">D5+L5+M5+N5</f>
        <v>12</v>
      </c>
    </row>
    <row r="6" spans="1:17" x14ac:dyDescent="0.25">
      <c r="A6" s="46" t="s">
        <v>224</v>
      </c>
      <c r="B6" s="35"/>
      <c r="C6" s="35"/>
      <c r="D6" s="35">
        <v>3</v>
      </c>
      <c r="E6" s="35">
        <v>1</v>
      </c>
      <c r="F6" s="58">
        <f t="shared" si="0"/>
        <v>0.33333333333333331</v>
      </c>
      <c r="G6" s="35">
        <v>0</v>
      </c>
      <c r="H6" s="35">
        <v>1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f t="shared" si="1"/>
        <v>3</v>
      </c>
    </row>
    <row r="7" spans="1:17" x14ac:dyDescent="0.25">
      <c r="A7" s="46" t="s">
        <v>225</v>
      </c>
      <c r="B7" s="35"/>
      <c r="C7" s="35"/>
      <c r="D7" s="35">
        <v>6</v>
      </c>
      <c r="E7" s="35">
        <v>1</v>
      </c>
      <c r="F7" s="58">
        <f t="shared" si="0"/>
        <v>0.16666666666666666</v>
      </c>
      <c r="G7" s="35">
        <v>1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f t="shared" si="1"/>
        <v>6</v>
      </c>
    </row>
    <row r="8" spans="1:17" x14ac:dyDescent="0.25">
      <c r="A8" s="46" t="s">
        <v>226</v>
      </c>
      <c r="B8" s="35"/>
      <c r="C8" s="36"/>
      <c r="D8" s="35">
        <v>8</v>
      </c>
      <c r="E8" s="35">
        <v>4</v>
      </c>
      <c r="F8" s="58">
        <f t="shared" si="0"/>
        <v>0.5</v>
      </c>
      <c r="G8" s="35">
        <v>2</v>
      </c>
      <c r="H8" s="35">
        <v>1</v>
      </c>
      <c r="I8" s="35">
        <v>1</v>
      </c>
      <c r="J8" s="35">
        <v>0</v>
      </c>
      <c r="K8" s="35">
        <v>0</v>
      </c>
      <c r="L8" s="35">
        <v>0</v>
      </c>
      <c r="M8" s="35">
        <v>0</v>
      </c>
      <c r="N8" s="35">
        <v>2</v>
      </c>
      <c r="O8" s="35">
        <f t="shared" si="1"/>
        <v>10</v>
      </c>
    </row>
    <row r="9" spans="1:17" x14ac:dyDescent="0.25">
      <c r="A9" s="46" t="s">
        <v>227</v>
      </c>
      <c r="B9" s="35"/>
      <c r="C9" s="35"/>
      <c r="D9" s="35">
        <v>12</v>
      </c>
      <c r="E9" s="35">
        <v>4</v>
      </c>
      <c r="F9" s="58">
        <f t="shared" si="0"/>
        <v>0.33333333333333331</v>
      </c>
      <c r="G9" s="35">
        <v>3</v>
      </c>
      <c r="H9" s="35">
        <v>1</v>
      </c>
      <c r="I9" s="35">
        <v>0</v>
      </c>
      <c r="J9" s="35">
        <v>0</v>
      </c>
      <c r="K9" s="35">
        <v>0</v>
      </c>
      <c r="L9" s="35">
        <v>0</v>
      </c>
      <c r="M9" s="35">
        <v>1</v>
      </c>
      <c r="N9" s="35">
        <v>0</v>
      </c>
      <c r="O9" s="35">
        <f t="shared" si="1"/>
        <v>13</v>
      </c>
    </row>
    <row r="10" spans="1:17" x14ac:dyDescent="0.25">
      <c r="A10" s="46" t="s">
        <v>228</v>
      </c>
      <c r="B10" s="35"/>
      <c r="C10" s="35"/>
      <c r="D10" s="35">
        <v>8</v>
      </c>
      <c r="E10" s="35">
        <v>2</v>
      </c>
      <c r="F10" s="58">
        <f t="shared" si="0"/>
        <v>0.25</v>
      </c>
      <c r="G10" s="35">
        <v>1</v>
      </c>
      <c r="H10" s="35">
        <v>1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f t="shared" si="1"/>
        <v>8</v>
      </c>
    </row>
    <row r="11" spans="1:17" x14ac:dyDescent="0.25">
      <c r="A11" s="46" t="s">
        <v>229</v>
      </c>
      <c r="B11" s="35"/>
      <c r="C11" s="36"/>
      <c r="D11" s="35">
        <v>11</v>
      </c>
      <c r="E11" s="35">
        <v>5</v>
      </c>
      <c r="F11" s="58">
        <f t="shared" si="0"/>
        <v>0.45454545454545453</v>
      </c>
      <c r="G11" s="35">
        <v>5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2</v>
      </c>
      <c r="N11" s="35">
        <v>0</v>
      </c>
      <c r="O11" s="35">
        <f t="shared" si="1"/>
        <v>13</v>
      </c>
    </row>
    <row r="12" spans="1:17" x14ac:dyDescent="0.25">
      <c r="A12" s="46" t="s">
        <v>230</v>
      </c>
      <c r="B12" s="35"/>
      <c r="C12" s="36"/>
      <c r="D12" s="35">
        <v>6</v>
      </c>
      <c r="E12" s="35">
        <v>2</v>
      </c>
      <c r="F12" s="58">
        <f t="shared" si="0"/>
        <v>0.33333333333333331</v>
      </c>
      <c r="G12" s="35">
        <v>2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f t="shared" si="1"/>
        <v>6</v>
      </c>
    </row>
    <row r="13" spans="1:17" x14ac:dyDescent="0.25">
      <c r="A13" s="46" t="s">
        <v>231</v>
      </c>
      <c r="B13" s="35"/>
      <c r="C13" s="35"/>
      <c r="D13" s="35">
        <v>13</v>
      </c>
      <c r="E13" s="35">
        <v>5</v>
      </c>
      <c r="F13" s="58">
        <f t="shared" si="0"/>
        <v>0.38461538461538464</v>
      </c>
      <c r="G13" s="35">
        <v>3</v>
      </c>
      <c r="H13" s="35">
        <v>2</v>
      </c>
      <c r="I13" s="35">
        <v>0</v>
      </c>
      <c r="J13" s="35">
        <v>0</v>
      </c>
      <c r="K13" s="35">
        <v>0</v>
      </c>
      <c r="L13" s="35">
        <v>1</v>
      </c>
      <c r="M13" s="35">
        <v>1</v>
      </c>
      <c r="N13" s="35">
        <v>0</v>
      </c>
      <c r="O13" s="35">
        <f t="shared" si="1"/>
        <v>15</v>
      </c>
    </row>
    <row r="14" spans="1:17" x14ac:dyDescent="0.25">
      <c r="A14" s="47" t="s">
        <v>232</v>
      </c>
      <c r="B14" s="34"/>
      <c r="C14" s="34"/>
      <c r="D14" s="33">
        <v>3</v>
      </c>
      <c r="E14" s="33">
        <v>1</v>
      </c>
      <c r="F14" s="58">
        <f t="shared" si="0"/>
        <v>0.33333333333333331</v>
      </c>
      <c r="G14" s="33">
        <v>0</v>
      </c>
      <c r="H14" s="33">
        <v>1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5">
        <f t="shared" si="1"/>
        <v>3</v>
      </c>
    </row>
    <row r="15" spans="1:17" x14ac:dyDescent="0.25">
      <c r="A15" s="47" t="s">
        <v>233</v>
      </c>
      <c r="B15" s="34"/>
      <c r="C15" s="34"/>
      <c r="D15" s="33">
        <v>10</v>
      </c>
      <c r="E15" s="33">
        <v>5</v>
      </c>
      <c r="F15" s="58">
        <f t="shared" si="0"/>
        <v>0.5</v>
      </c>
      <c r="G15" s="33">
        <v>5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1</v>
      </c>
      <c r="O15" s="35">
        <f t="shared" si="1"/>
        <v>11</v>
      </c>
    </row>
    <row r="16" spans="1:17" x14ac:dyDescent="0.25">
      <c r="A16" s="46" t="s">
        <v>234</v>
      </c>
      <c r="B16" s="35"/>
      <c r="C16" s="36"/>
      <c r="D16" s="35">
        <v>5</v>
      </c>
      <c r="E16" s="35">
        <v>0</v>
      </c>
      <c r="F16" s="58">
        <f t="shared" si="0"/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4</v>
      </c>
      <c r="N16" s="35">
        <v>0</v>
      </c>
      <c r="O16" s="35">
        <f t="shared" si="1"/>
        <v>9</v>
      </c>
    </row>
    <row r="17" spans="1:17" x14ac:dyDescent="0.25">
      <c r="A17" s="46" t="s">
        <v>235</v>
      </c>
      <c r="B17" s="35"/>
      <c r="C17" s="35"/>
      <c r="D17" s="35">
        <v>2</v>
      </c>
      <c r="E17" s="35">
        <v>1</v>
      </c>
      <c r="F17" s="58">
        <f t="shared" si="0"/>
        <v>0.5</v>
      </c>
      <c r="G17" s="35">
        <v>0</v>
      </c>
      <c r="H17" s="35">
        <v>0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35">
        <v>1</v>
      </c>
      <c r="O17" s="35">
        <f t="shared" si="1"/>
        <v>3</v>
      </c>
    </row>
    <row r="18" spans="1:17" x14ac:dyDescent="0.25">
      <c r="A18" s="45" t="s">
        <v>236</v>
      </c>
      <c r="B18" s="35"/>
      <c r="C18" s="36"/>
      <c r="D18" s="35">
        <v>1</v>
      </c>
      <c r="E18" s="35">
        <v>1</v>
      </c>
      <c r="F18" s="58">
        <f t="shared" si="0"/>
        <v>1</v>
      </c>
      <c r="G18" s="35">
        <v>1</v>
      </c>
      <c r="H18" s="35">
        <v>0</v>
      </c>
      <c r="I18" s="35">
        <v>0</v>
      </c>
      <c r="J18" s="35">
        <v>0</v>
      </c>
      <c r="K18" s="35">
        <v>0</v>
      </c>
      <c r="L18" s="35">
        <v>1</v>
      </c>
      <c r="M18" s="35">
        <v>1</v>
      </c>
      <c r="N18" s="35">
        <v>1</v>
      </c>
      <c r="O18" s="35">
        <f t="shared" si="1"/>
        <v>4</v>
      </c>
    </row>
    <row r="19" spans="1:17" x14ac:dyDescent="0.25">
      <c r="A19" s="46" t="s">
        <v>237</v>
      </c>
      <c r="B19" s="35"/>
      <c r="C19" s="35"/>
      <c r="D19" s="35">
        <v>7</v>
      </c>
      <c r="E19" s="35">
        <v>2</v>
      </c>
      <c r="F19" s="58">
        <f t="shared" si="0"/>
        <v>0.2857142857142857</v>
      </c>
      <c r="G19" s="35">
        <v>1</v>
      </c>
      <c r="H19" s="35">
        <v>1</v>
      </c>
      <c r="I19" s="35">
        <v>0</v>
      </c>
      <c r="J19" s="35">
        <v>0</v>
      </c>
      <c r="K19" s="35">
        <v>0</v>
      </c>
      <c r="L19" s="35">
        <v>0</v>
      </c>
      <c r="M19" s="35">
        <v>3</v>
      </c>
      <c r="N19" s="35">
        <v>2</v>
      </c>
      <c r="O19" s="35">
        <f t="shared" si="1"/>
        <v>12</v>
      </c>
    </row>
    <row r="20" spans="1:17" x14ac:dyDescent="0.25">
      <c r="A20" s="13" t="s">
        <v>17</v>
      </c>
      <c r="B20" s="17" t="s">
        <v>3</v>
      </c>
      <c r="C20" s="17" t="s">
        <v>4</v>
      </c>
      <c r="D20" s="9" t="s">
        <v>5</v>
      </c>
      <c r="E20" s="9" t="s">
        <v>6</v>
      </c>
      <c r="F20" s="18" t="s">
        <v>7</v>
      </c>
      <c r="G20" s="17" t="s">
        <v>8</v>
      </c>
      <c r="H20" s="17" t="s">
        <v>9</v>
      </c>
      <c r="I20" s="17" t="s">
        <v>10</v>
      </c>
      <c r="J20" s="9" t="s">
        <v>11</v>
      </c>
      <c r="K20" s="9" t="s">
        <v>12</v>
      </c>
      <c r="L20" s="17" t="s">
        <v>13</v>
      </c>
      <c r="M20" s="17" t="s">
        <v>14</v>
      </c>
      <c r="N20" s="17" t="s">
        <v>15</v>
      </c>
      <c r="O20" s="17" t="s">
        <v>16</v>
      </c>
    </row>
    <row r="21" spans="1:17" x14ac:dyDescent="0.25">
      <c r="A21" s="14" t="s">
        <v>18</v>
      </c>
      <c r="B21" s="39">
        <v>4</v>
      </c>
      <c r="C21" s="11"/>
      <c r="D21" s="39">
        <f>SUM(D5:D19)</f>
        <v>106</v>
      </c>
      <c r="E21" s="39">
        <f>SUM(E5:E19)</f>
        <v>38</v>
      </c>
      <c r="F21" s="37">
        <f>E21/D21</f>
        <v>0.35849056603773582</v>
      </c>
      <c r="G21" s="39">
        <f t="shared" ref="G21:N21" si="2">SUM(G5:G19)</f>
        <v>27</v>
      </c>
      <c r="H21" s="39">
        <f t="shared" si="2"/>
        <v>8</v>
      </c>
      <c r="I21" s="39">
        <f t="shared" si="2"/>
        <v>2</v>
      </c>
      <c r="J21" s="39">
        <f t="shared" si="2"/>
        <v>1</v>
      </c>
      <c r="K21" s="39">
        <f t="shared" si="2"/>
        <v>0</v>
      </c>
      <c r="L21" s="39">
        <f t="shared" si="2"/>
        <v>2</v>
      </c>
      <c r="M21" s="39">
        <f t="shared" si="2"/>
        <v>12</v>
      </c>
      <c r="N21" s="39">
        <f t="shared" si="2"/>
        <v>8</v>
      </c>
      <c r="O21" s="39">
        <f>D21+L21+M21+N21</f>
        <v>128</v>
      </c>
    </row>
    <row r="22" spans="1:17" x14ac:dyDescent="0.25">
      <c r="A22" s="9" t="s">
        <v>19</v>
      </c>
      <c r="B22" s="9" t="s">
        <v>20</v>
      </c>
      <c r="C22" s="9" t="s">
        <v>21</v>
      </c>
      <c r="D22" s="9" t="s">
        <v>22</v>
      </c>
      <c r="E22" s="89" t="s">
        <v>19</v>
      </c>
      <c r="F22" s="89"/>
      <c r="G22" s="89"/>
      <c r="H22" s="90"/>
      <c r="I22" s="9" t="s">
        <v>20</v>
      </c>
      <c r="J22" s="32" t="s">
        <v>21</v>
      </c>
      <c r="K22" s="9" t="s">
        <v>22</v>
      </c>
      <c r="M22" s="26"/>
      <c r="N22" s="19"/>
      <c r="O22" s="19"/>
      <c r="P22" s="19"/>
      <c r="Q22" s="19"/>
    </row>
    <row r="23" spans="1:17" x14ac:dyDescent="0.25">
      <c r="A23" s="46" t="s">
        <v>219</v>
      </c>
      <c r="B23" s="35">
        <v>2</v>
      </c>
      <c r="C23" s="35">
        <v>0</v>
      </c>
      <c r="D23" s="35"/>
      <c r="E23" s="30"/>
      <c r="F23" s="30"/>
      <c r="G23" s="30"/>
      <c r="H23" s="25"/>
      <c r="I23" s="20"/>
      <c r="J23" s="21"/>
      <c r="K23" s="20"/>
      <c r="M23" s="68"/>
      <c r="N23" s="19"/>
      <c r="O23" s="19"/>
      <c r="P23" s="19"/>
      <c r="Q23" s="19"/>
    </row>
    <row r="24" spans="1:17" x14ac:dyDescent="0.25">
      <c r="A24" s="41" t="s">
        <v>220</v>
      </c>
      <c r="B24" s="35">
        <v>2</v>
      </c>
      <c r="C24" s="35">
        <v>0</v>
      </c>
      <c r="D24" s="35"/>
      <c r="E24" s="30"/>
      <c r="F24" s="30"/>
      <c r="G24" s="30"/>
      <c r="H24" s="25"/>
      <c r="I24" s="20"/>
      <c r="J24" s="21"/>
      <c r="K24" s="20"/>
      <c r="M24" s="68"/>
      <c r="N24" s="19"/>
      <c r="O24" s="19"/>
      <c r="P24" s="19"/>
      <c r="Q24" s="19"/>
    </row>
    <row r="25" spans="1:17" x14ac:dyDescent="0.25">
      <c r="A25" s="46" t="s">
        <v>221</v>
      </c>
      <c r="B25" s="35"/>
      <c r="C25" s="35"/>
      <c r="D25" s="35">
        <v>1</v>
      </c>
      <c r="E25" s="30"/>
      <c r="F25" s="30"/>
      <c r="G25" s="30"/>
      <c r="H25" s="25"/>
      <c r="I25" s="20"/>
      <c r="J25" s="21"/>
      <c r="K25" s="20"/>
      <c r="M25" s="68"/>
      <c r="N25" s="19"/>
      <c r="O25" s="19"/>
      <c r="P25" s="19"/>
      <c r="Q25" s="19"/>
    </row>
    <row r="26" spans="1:17" x14ac:dyDescent="0.25">
      <c r="A26" s="46" t="s">
        <v>222</v>
      </c>
      <c r="B26" s="35"/>
      <c r="C26" s="35"/>
      <c r="D26" s="35">
        <v>1</v>
      </c>
      <c r="E26" s="30"/>
      <c r="F26" s="30"/>
      <c r="G26" s="30"/>
      <c r="H26" s="25"/>
      <c r="I26" s="20"/>
      <c r="J26" s="21"/>
      <c r="K26" s="20"/>
      <c r="M26" s="68"/>
      <c r="N26" s="19"/>
      <c r="O26" s="19"/>
      <c r="P26" s="19"/>
      <c r="Q26" s="19"/>
    </row>
    <row r="27" spans="1:17" x14ac:dyDescent="0.25">
      <c r="A27" s="46"/>
      <c r="B27" s="35"/>
      <c r="C27" s="35"/>
      <c r="D27" s="35"/>
      <c r="E27" s="30"/>
      <c r="F27" s="30"/>
      <c r="G27" s="30"/>
      <c r="H27" s="25"/>
      <c r="I27" s="20"/>
      <c r="J27" s="21"/>
      <c r="K27" s="20"/>
      <c r="M27" s="68"/>
      <c r="N27" s="19"/>
      <c r="O27" s="19"/>
      <c r="P27" s="19"/>
      <c r="Q27" s="19"/>
    </row>
    <row r="28" spans="1:17" x14ac:dyDescent="0.25">
      <c r="A28" s="47"/>
      <c r="B28" s="51"/>
      <c r="C28" s="51"/>
      <c r="D28" s="51"/>
      <c r="E28" s="30"/>
      <c r="F28" s="30"/>
      <c r="G28" s="30"/>
      <c r="H28" s="25"/>
      <c r="I28" s="20"/>
      <c r="J28" s="21"/>
      <c r="K28" s="20"/>
      <c r="M28" s="68"/>
      <c r="N28" s="19"/>
      <c r="O28" s="19"/>
      <c r="P28" s="19"/>
      <c r="Q28" s="19"/>
    </row>
    <row r="29" spans="1:17" x14ac:dyDescent="0.25">
      <c r="A29" s="47"/>
      <c r="B29" s="51"/>
      <c r="C29" s="51"/>
      <c r="D29" s="51"/>
      <c r="E29" s="30"/>
      <c r="F29" s="30"/>
      <c r="G29" s="30"/>
      <c r="H29" s="25"/>
      <c r="I29" s="20"/>
      <c r="J29" s="21"/>
      <c r="K29" s="20"/>
      <c r="M29" s="69"/>
      <c r="N29" s="1"/>
      <c r="O29" s="1"/>
      <c r="P29" s="1"/>
      <c r="Q29" s="1"/>
    </row>
    <row r="30" spans="1:17" x14ac:dyDescent="0.25">
      <c r="A30" s="9" t="s">
        <v>17</v>
      </c>
      <c r="B30" s="16" t="s">
        <v>20</v>
      </c>
      <c r="C30" s="16" t="s">
        <v>21</v>
      </c>
      <c r="D30" s="16" t="s">
        <v>22</v>
      </c>
      <c r="E30" s="30"/>
      <c r="F30" s="30"/>
      <c r="G30" s="30"/>
      <c r="H30" s="25"/>
      <c r="I30" s="9" t="s">
        <v>20</v>
      </c>
      <c r="J30" s="32" t="s">
        <v>21</v>
      </c>
      <c r="K30" s="9" t="s">
        <v>22</v>
      </c>
      <c r="M30" s="70"/>
      <c r="N30" s="1"/>
      <c r="O30" s="1"/>
      <c r="P30" s="1"/>
      <c r="Q30" s="1"/>
    </row>
    <row r="31" spans="1:17" x14ac:dyDescent="0.25">
      <c r="A31" s="17" t="s">
        <v>18</v>
      </c>
      <c r="B31" s="39">
        <v>4</v>
      </c>
      <c r="C31" s="39">
        <v>0</v>
      </c>
      <c r="D31" s="39">
        <v>2</v>
      </c>
      <c r="E31" s="83" t="s">
        <v>18</v>
      </c>
      <c r="F31" s="83"/>
      <c r="G31" s="83"/>
      <c r="H31" s="83"/>
      <c r="I31" s="9"/>
      <c r="J31" s="16"/>
      <c r="K31" s="16"/>
      <c r="M31" s="70"/>
      <c r="N31" s="1"/>
      <c r="O31" s="1"/>
      <c r="P31" s="1"/>
      <c r="Q31" s="1"/>
    </row>
    <row r="32" spans="1:17" x14ac:dyDescent="0.25">
      <c r="E32" s="26"/>
      <c r="F32" s="7"/>
      <c r="G32" s="7"/>
      <c r="H32" s="7"/>
      <c r="I32" s="7"/>
      <c r="J32" s="7"/>
      <c r="K32" s="29"/>
      <c r="L32" s="7"/>
    </row>
  </sheetData>
  <mergeCells count="4">
    <mergeCell ref="A2:D2"/>
    <mergeCell ref="K1:O1"/>
    <mergeCell ref="E22:H22"/>
    <mergeCell ref="E31:H31"/>
  </mergeCells>
  <printOptions horizontalCentered="1"/>
  <pageMargins left="0.5" right="0.5" top="0.5" bottom="0.5" header="0.1" footer="0.1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7" zoomScaleNormal="100" workbookViewId="0">
      <selection activeCell="M10" sqref="M10"/>
    </sheetView>
  </sheetViews>
  <sheetFormatPr defaultRowHeight="15" x14ac:dyDescent="0.25"/>
  <cols>
    <col min="1" max="1" width="23" customWidth="1"/>
    <col min="2" max="17" width="6.28515625" customWidth="1"/>
  </cols>
  <sheetData>
    <row r="1" spans="1:17" ht="15.75" x14ac:dyDescent="0.25">
      <c r="A1" s="2" t="s">
        <v>23</v>
      </c>
      <c r="B1" s="2"/>
      <c r="C1" s="2"/>
      <c r="D1" s="2"/>
      <c r="E1" s="2"/>
      <c r="F1" s="2"/>
      <c r="G1" s="2"/>
      <c r="H1" s="2"/>
      <c r="I1" s="22" t="s">
        <v>0</v>
      </c>
      <c r="J1" s="2"/>
      <c r="K1" s="87" t="s">
        <v>71</v>
      </c>
      <c r="L1" s="87"/>
      <c r="M1" s="87"/>
      <c r="N1" s="87"/>
    </row>
    <row r="2" spans="1:17" ht="15.75" x14ac:dyDescent="0.25">
      <c r="A2" s="84" t="s">
        <v>24</v>
      </c>
      <c r="B2" s="84"/>
      <c r="C2" s="84"/>
      <c r="D2" s="84"/>
      <c r="F2" s="3"/>
      <c r="G2" s="3"/>
      <c r="H2" s="3"/>
      <c r="I2" s="2" t="s">
        <v>1</v>
      </c>
      <c r="J2" s="5"/>
      <c r="K2" s="87" t="s">
        <v>87</v>
      </c>
      <c r="L2" s="87"/>
      <c r="M2" s="87"/>
      <c r="N2" s="87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5"/>
      <c r="K3" s="7"/>
      <c r="L3" s="6"/>
      <c r="M3" s="23"/>
      <c r="N3" s="3"/>
      <c r="O3" s="8"/>
      <c r="P3" s="1"/>
      <c r="Q3" s="1"/>
    </row>
    <row r="4" spans="1:17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7" x14ac:dyDescent="0.25">
      <c r="A5" s="45" t="s">
        <v>72</v>
      </c>
      <c r="B5" s="35"/>
      <c r="C5" s="36"/>
      <c r="D5" s="35">
        <v>14</v>
      </c>
      <c r="E5" s="35">
        <v>6</v>
      </c>
      <c r="F5" s="58">
        <f t="shared" ref="F5:F18" si="0">E5/D5</f>
        <v>0.42857142857142855</v>
      </c>
      <c r="G5" s="35">
        <v>4</v>
      </c>
      <c r="H5" s="35">
        <v>1</v>
      </c>
      <c r="I5" s="35">
        <v>1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f t="shared" ref="O5:O18" si="1">D5+L5+M5+N5</f>
        <v>14</v>
      </c>
    </row>
    <row r="6" spans="1:17" x14ac:dyDescent="0.25">
      <c r="A6" s="46" t="s">
        <v>73</v>
      </c>
      <c r="B6" s="35"/>
      <c r="C6" s="36"/>
      <c r="D6" s="35">
        <v>16</v>
      </c>
      <c r="E6" s="35">
        <v>5</v>
      </c>
      <c r="F6" s="58">
        <f t="shared" si="0"/>
        <v>0.3125</v>
      </c>
      <c r="G6" s="35">
        <v>3</v>
      </c>
      <c r="H6" s="35">
        <v>1</v>
      </c>
      <c r="I6" s="35">
        <v>1</v>
      </c>
      <c r="J6" s="35">
        <v>0</v>
      </c>
      <c r="K6" s="35">
        <v>0</v>
      </c>
      <c r="L6" s="35">
        <v>3</v>
      </c>
      <c r="M6" s="35">
        <v>2</v>
      </c>
      <c r="N6" s="35">
        <v>1</v>
      </c>
      <c r="O6" s="35">
        <f t="shared" si="1"/>
        <v>22</v>
      </c>
    </row>
    <row r="7" spans="1:17" x14ac:dyDescent="0.25">
      <c r="A7" s="46" t="s">
        <v>79</v>
      </c>
      <c r="B7" s="35"/>
      <c r="C7" s="35"/>
      <c r="D7" s="35">
        <v>13</v>
      </c>
      <c r="E7" s="35">
        <v>2</v>
      </c>
      <c r="F7" s="58">
        <f t="shared" si="0"/>
        <v>0.15384615384615385</v>
      </c>
      <c r="G7" s="35">
        <v>2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f t="shared" si="1"/>
        <v>13</v>
      </c>
    </row>
    <row r="8" spans="1:17" x14ac:dyDescent="0.25">
      <c r="A8" s="46" t="s">
        <v>74</v>
      </c>
      <c r="B8" s="35"/>
      <c r="C8" s="35"/>
      <c r="D8" s="35">
        <v>15</v>
      </c>
      <c r="E8" s="35">
        <v>3</v>
      </c>
      <c r="F8" s="58">
        <f t="shared" si="0"/>
        <v>0.2</v>
      </c>
      <c r="G8" s="35">
        <v>1</v>
      </c>
      <c r="H8" s="35">
        <v>2</v>
      </c>
      <c r="I8" s="35">
        <v>0</v>
      </c>
      <c r="J8" s="35">
        <v>0</v>
      </c>
      <c r="K8" s="35">
        <v>0</v>
      </c>
      <c r="L8" s="35">
        <v>2</v>
      </c>
      <c r="M8" s="35">
        <v>3</v>
      </c>
      <c r="N8" s="35">
        <v>1</v>
      </c>
      <c r="O8" s="35">
        <f t="shared" si="1"/>
        <v>21</v>
      </c>
    </row>
    <row r="9" spans="1:17" x14ac:dyDescent="0.25">
      <c r="A9" s="46" t="s">
        <v>75</v>
      </c>
      <c r="B9" s="35"/>
      <c r="C9" s="35"/>
      <c r="D9" s="35">
        <v>22</v>
      </c>
      <c r="E9" s="35">
        <v>7</v>
      </c>
      <c r="F9" s="58">
        <f t="shared" si="0"/>
        <v>0.31818181818181818</v>
      </c>
      <c r="G9" s="35">
        <v>4</v>
      </c>
      <c r="H9" s="35">
        <v>2</v>
      </c>
      <c r="I9" s="35">
        <v>0</v>
      </c>
      <c r="J9" s="35">
        <v>1</v>
      </c>
      <c r="K9" s="35">
        <v>0</v>
      </c>
      <c r="L9" s="35">
        <v>0</v>
      </c>
      <c r="M9" s="35">
        <v>0</v>
      </c>
      <c r="N9" s="35">
        <v>0</v>
      </c>
      <c r="O9" s="35">
        <f t="shared" si="1"/>
        <v>22</v>
      </c>
    </row>
    <row r="10" spans="1:17" x14ac:dyDescent="0.25">
      <c r="A10" s="46" t="s">
        <v>76</v>
      </c>
      <c r="B10" s="35"/>
      <c r="C10" s="35"/>
      <c r="D10" s="35">
        <v>6</v>
      </c>
      <c r="E10" s="35">
        <v>1</v>
      </c>
      <c r="F10" s="58">
        <f t="shared" si="0"/>
        <v>0.16666666666666666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0</v>
      </c>
      <c r="O10" s="35">
        <f t="shared" si="1"/>
        <v>7</v>
      </c>
    </row>
    <row r="11" spans="1:17" x14ac:dyDescent="0.25">
      <c r="A11" s="46" t="s">
        <v>78</v>
      </c>
      <c r="B11" s="35"/>
      <c r="C11" s="35"/>
      <c r="D11" s="35">
        <v>16</v>
      </c>
      <c r="E11" s="35">
        <v>5</v>
      </c>
      <c r="F11" s="58">
        <f t="shared" si="0"/>
        <v>0.3125</v>
      </c>
      <c r="G11" s="35">
        <v>3</v>
      </c>
      <c r="H11" s="35">
        <v>2</v>
      </c>
      <c r="I11" s="35">
        <v>0</v>
      </c>
      <c r="J11" s="35">
        <v>0</v>
      </c>
      <c r="K11" s="35">
        <v>0</v>
      </c>
      <c r="L11" s="35">
        <v>1</v>
      </c>
      <c r="M11" s="35">
        <v>1</v>
      </c>
      <c r="N11" s="35">
        <v>1</v>
      </c>
      <c r="O11" s="35">
        <f t="shared" si="1"/>
        <v>19</v>
      </c>
    </row>
    <row r="12" spans="1:17" x14ac:dyDescent="0.25">
      <c r="A12" s="80" t="s">
        <v>176</v>
      </c>
      <c r="B12" s="24"/>
      <c r="C12" s="24"/>
      <c r="D12" s="33">
        <v>8</v>
      </c>
      <c r="E12" s="33">
        <v>1</v>
      </c>
      <c r="F12" s="58">
        <f t="shared" si="0"/>
        <v>0.125</v>
      </c>
      <c r="G12" s="33">
        <v>0</v>
      </c>
      <c r="H12" s="33">
        <v>0</v>
      </c>
      <c r="I12" s="35">
        <v>1</v>
      </c>
      <c r="J12" s="35">
        <v>0</v>
      </c>
      <c r="K12" s="35">
        <v>0</v>
      </c>
      <c r="L12" s="33">
        <v>1</v>
      </c>
      <c r="M12" s="33">
        <v>1</v>
      </c>
      <c r="N12" s="33">
        <v>1</v>
      </c>
      <c r="O12" s="35">
        <f t="shared" si="1"/>
        <v>11</v>
      </c>
    </row>
    <row r="13" spans="1:17" x14ac:dyDescent="0.25">
      <c r="A13" s="46" t="s">
        <v>77</v>
      </c>
      <c r="B13" s="35"/>
      <c r="C13" s="36"/>
      <c r="D13" s="35">
        <v>12</v>
      </c>
      <c r="E13" s="35">
        <v>5</v>
      </c>
      <c r="F13" s="58">
        <f t="shared" si="0"/>
        <v>0.41666666666666669</v>
      </c>
      <c r="G13" s="35">
        <v>0</v>
      </c>
      <c r="H13" s="35">
        <v>3</v>
      </c>
      <c r="I13" s="35">
        <v>0</v>
      </c>
      <c r="J13" s="35">
        <v>2</v>
      </c>
      <c r="K13" s="35">
        <v>0</v>
      </c>
      <c r="L13" s="35">
        <v>0</v>
      </c>
      <c r="M13" s="35">
        <v>1</v>
      </c>
      <c r="N13" s="35">
        <v>0</v>
      </c>
      <c r="O13" s="35">
        <f t="shared" si="1"/>
        <v>13</v>
      </c>
    </row>
    <row r="14" spans="1:17" x14ac:dyDescent="0.25">
      <c r="A14" s="80" t="s">
        <v>177</v>
      </c>
      <c r="C14" s="24"/>
      <c r="D14" s="33">
        <v>12</v>
      </c>
      <c r="E14" s="33">
        <v>6</v>
      </c>
      <c r="F14" s="58">
        <f t="shared" si="0"/>
        <v>0.5</v>
      </c>
      <c r="G14" s="33">
        <v>6</v>
      </c>
      <c r="H14" s="33">
        <v>0</v>
      </c>
      <c r="I14" s="35">
        <v>0</v>
      </c>
      <c r="J14" s="35">
        <v>0</v>
      </c>
      <c r="K14" s="35">
        <v>0</v>
      </c>
      <c r="L14" s="33">
        <v>0</v>
      </c>
      <c r="M14" s="33">
        <v>0</v>
      </c>
      <c r="N14" s="33">
        <v>1</v>
      </c>
      <c r="O14" s="35">
        <f t="shared" si="1"/>
        <v>13</v>
      </c>
    </row>
    <row r="15" spans="1:17" x14ac:dyDescent="0.25">
      <c r="A15" s="46" t="s">
        <v>81</v>
      </c>
      <c r="B15" s="35"/>
      <c r="C15" s="36"/>
      <c r="D15" s="35">
        <v>14</v>
      </c>
      <c r="E15" s="35">
        <v>4</v>
      </c>
      <c r="F15" s="58">
        <f t="shared" si="0"/>
        <v>0.2857142857142857</v>
      </c>
      <c r="G15" s="35">
        <v>3</v>
      </c>
      <c r="H15" s="35">
        <v>1</v>
      </c>
      <c r="I15" s="35">
        <v>0</v>
      </c>
      <c r="J15" s="35">
        <v>0</v>
      </c>
      <c r="K15" s="35">
        <v>0</v>
      </c>
      <c r="L15" s="35">
        <v>0</v>
      </c>
      <c r="M15" s="35">
        <v>1</v>
      </c>
      <c r="N15" s="35">
        <v>0</v>
      </c>
      <c r="O15" s="35">
        <f t="shared" si="1"/>
        <v>15</v>
      </c>
    </row>
    <row r="16" spans="1:17" x14ac:dyDescent="0.25">
      <c r="A16" s="46" t="s">
        <v>80</v>
      </c>
      <c r="B16" s="35"/>
      <c r="C16" s="36"/>
      <c r="D16" s="35">
        <v>8</v>
      </c>
      <c r="E16" s="35">
        <v>3</v>
      </c>
      <c r="F16" s="58">
        <f t="shared" si="0"/>
        <v>0.375</v>
      </c>
      <c r="G16" s="35">
        <v>3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f t="shared" si="1"/>
        <v>8</v>
      </c>
    </row>
    <row r="17" spans="1:17" x14ac:dyDescent="0.25">
      <c r="A17" s="46" t="s">
        <v>178</v>
      </c>
      <c r="B17" s="35"/>
      <c r="C17" s="35"/>
      <c r="D17" s="35">
        <v>3</v>
      </c>
      <c r="E17" s="35">
        <v>1</v>
      </c>
      <c r="F17" s="58">
        <f t="shared" si="0"/>
        <v>0.33333333333333331</v>
      </c>
      <c r="G17" s="35">
        <v>0</v>
      </c>
      <c r="H17" s="35">
        <v>1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f t="shared" si="1"/>
        <v>3</v>
      </c>
    </row>
    <row r="18" spans="1:17" x14ac:dyDescent="0.25">
      <c r="A18" s="47" t="s">
        <v>179</v>
      </c>
      <c r="B18" s="34"/>
      <c r="C18" s="34"/>
      <c r="D18" s="33">
        <v>0</v>
      </c>
      <c r="E18" s="33">
        <v>0</v>
      </c>
      <c r="F18" s="58" t="e">
        <f t="shared" si="0"/>
        <v>#DIV/0!</v>
      </c>
      <c r="G18" s="33">
        <v>0</v>
      </c>
      <c r="H18" s="33">
        <v>0</v>
      </c>
      <c r="I18" s="35">
        <v>0</v>
      </c>
      <c r="J18" s="35">
        <v>0</v>
      </c>
      <c r="K18" s="35">
        <v>0</v>
      </c>
      <c r="L18" s="33">
        <v>0</v>
      </c>
      <c r="M18" s="33">
        <v>1</v>
      </c>
      <c r="N18" s="33">
        <v>0</v>
      </c>
      <c r="O18" s="35">
        <f t="shared" si="1"/>
        <v>1</v>
      </c>
    </row>
    <row r="19" spans="1:17" x14ac:dyDescent="0.25">
      <c r="A19" s="13" t="s">
        <v>17</v>
      </c>
      <c r="B19" s="17" t="s">
        <v>3</v>
      </c>
      <c r="C19" s="17" t="s">
        <v>4</v>
      </c>
      <c r="D19" s="9" t="s">
        <v>5</v>
      </c>
      <c r="E19" s="9" t="s">
        <v>6</v>
      </c>
      <c r="F19" s="18" t="s">
        <v>7</v>
      </c>
      <c r="G19" s="17" t="s">
        <v>8</v>
      </c>
      <c r="H19" s="17" t="s">
        <v>9</v>
      </c>
      <c r="I19" s="17" t="s">
        <v>10</v>
      </c>
      <c r="J19" s="9" t="s">
        <v>11</v>
      </c>
      <c r="K19" s="9" t="s">
        <v>12</v>
      </c>
      <c r="L19" s="17" t="s">
        <v>13</v>
      </c>
      <c r="M19" s="17" t="s">
        <v>14</v>
      </c>
      <c r="N19" s="17" t="s">
        <v>15</v>
      </c>
      <c r="O19" s="17" t="s">
        <v>16</v>
      </c>
    </row>
    <row r="20" spans="1:17" x14ac:dyDescent="0.25">
      <c r="A20" s="14" t="s">
        <v>18</v>
      </c>
      <c r="B20" s="39">
        <v>6</v>
      </c>
      <c r="C20" s="9"/>
      <c r="D20" s="39">
        <f>SUM(D5:D18)</f>
        <v>159</v>
      </c>
      <c r="E20" s="39">
        <f>SUM(E5:E18)</f>
        <v>49</v>
      </c>
      <c r="F20" s="37">
        <f>E20/D20</f>
        <v>0.3081761006289308</v>
      </c>
      <c r="G20" s="39">
        <f t="shared" ref="G20:N20" si="2">SUM(G5:G18)</f>
        <v>30</v>
      </c>
      <c r="H20" s="39">
        <f t="shared" si="2"/>
        <v>13</v>
      </c>
      <c r="I20" s="39">
        <f t="shared" si="2"/>
        <v>3</v>
      </c>
      <c r="J20" s="39">
        <f t="shared" si="2"/>
        <v>3</v>
      </c>
      <c r="K20" s="39">
        <f t="shared" si="2"/>
        <v>0</v>
      </c>
      <c r="L20" s="39">
        <f t="shared" si="2"/>
        <v>7</v>
      </c>
      <c r="M20" s="39">
        <f t="shared" si="2"/>
        <v>11</v>
      </c>
      <c r="N20" s="39">
        <f t="shared" si="2"/>
        <v>5</v>
      </c>
      <c r="O20" s="39">
        <f>D20+L20+M20+N20</f>
        <v>182</v>
      </c>
    </row>
    <row r="21" spans="1:17" x14ac:dyDescent="0.25">
      <c r="A21" s="9" t="s">
        <v>19</v>
      </c>
      <c r="B21" s="9" t="s">
        <v>20</v>
      </c>
      <c r="C21" s="9" t="s">
        <v>21</v>
      </c>
      <c r="D21" s="9" t="s">
        <v>22</v>
      </c>
      <c r="E21" s="89" t="s">
        <v>19</v>
      </c>
      <c r="F21" s="89"/>
      <c r="G21" s="89"/>
      <c r="H21" s="90"/>
      <c r="I21" s="9" t="s">
        <v>20</v>
      </c>
      <c r="J21" s="32" t="s">
        <v>21</v>
      </c>
      <c r="K21" s="9" t="s">
        <v>22</v>
      </c>
      <c r="M21" s="26"/>
      <c r="N21" s="19"/>
      <c r="O21" s="19"/>
      <c r="P21" s="19"/>
      <c r="Q21" s="19"/>
    </row>
    <row r="22" spans="1:17" x14ac:dyDescent="0.25">
      <c r="A22" s="46" t="s">
        <v>82</v>
      </c>
      <c r="B22" s="35">
        <v>1</v>
      </c>
      <c r="C22" s="35">
        <v>1</v>
      </c>
      <c r="D22" s="35">
        <v>0</v>
      </c>
      <c r="E22" s="30"/>
      <c r="F22" s="30"/>
      <c r="G22" s="30"/>
      <c r="H22" s="25"/>
      <c r="I22" s="20"/>
      <c r="J22" s="21"/>
      <c r="K22" s="20"/>
      <c r="M22" s="79"/>
      <c r="N22" s="19"/>
      <c r="O22" s="19"/>
      <c r="P22" s="19"/>
      <c r="Q22" s="19"/>
    </row>
    <row r="23" spans="1:17" x14ac:dyDescent="0.25">
      <c r="A23" s="41" t="s">
        <v>83</v>
      </c>
      <c r="B23" s="35">
        <v>0</v>
      </c>
      <c r="C23" s="35">
        <v>3</v>
      </c>
      <c r="D23" s="35">
        <v>0</v>
      </c>
      <c r="E23" s="30"/>
      <c r="F23" s="30"/>
      <c r="G23" s="30"/>
      <c r="H23" s="25"/>
      <c r="I23" s="20"/>
      <c r="J23" s="21"/>
      <c r="K23" s="20"/>
      <c r="M23" s="79"/>
      <c r="N23" s="19"/>
      <c r="O23" s="19"/>
      <c r="P23" s="19"/>
      <c r="Q23" s="19"/>
    </row>
    <row r="24" spans="1:17" x14ac:dyDescent="0.25">
      <c r="A24" s="46" t="s">
        <v>218</v>
      </c>
      <c r="B24" s="35">
        <v>0</v>
      </c>
      <c r="C24" s="35">
        <v>1</v>
      </c>
      <c r="D24" s="35"/>
      <c r="E24" s="30"/>
      <c r="F24" s="30"/>
      <c r="G24" s="30"/>
      <c r="H24" s="25"/>
      <c r="I24" s="20"/>
      <c r="J24" s="21"/>
      <c r="K24" s="20"/>
      <c r="M24" s="79"/>
      <c r="N24" s="19"/>
      <c r="O24" s="19"/>
      <c r="P24" s="19"/>
      <c r="Q24" s="19"/>
    </row>
    <row r="25" spans="1:17" x14ac:dyDescent="0.25">
      <c r="A25" s="46"/>
      <c r="B25" s="35"/>
      <c r="C25" s="35"/>
      <c r="D25" s="35"/>
      <c r="E25" s="30"/>
      <c r="F25" s="30"/>
      <c r="G25" s="30"/>
      <c r="H25" s="25"/>
      <c r="I25" s="20"/>
      <c r="J25" s="21"/>
      <c r="K25" s="20"/>
      <c r="M25" s="79"/>
      <c r="N25" s="19"/>
      <c r="O25" s="19"/>
      <c r="P25" s="19"/>
      <c r="Q25" s="19"/>
    </row>
    <row r="26" spans="1:17" x14ac:dyDescent="0.25">
      <c r="A26" s="46"/>
      <c r="B26" s="35"/>
      <c r="C26" s="35"/>
      <c r="D26" s="35"/>
      <c r="E26" s="30"/>
      <c r="F26" s="30"/>
      <c r="G26" s="30"/>
      <c r="H26" s="25"/>
      <c r="I26" s="20"/>
      <c r="J26" s="21"/>
      <c r="K26" s="20"/>
      <c r="M26" s="79"/>
      <c r="N26" s="19"/>
      <c r="O26" s="19"/>
      <c r="P26" s="19"/>
      <c r="Q26" s="19"/>
    </row>
    <row r="27" spans="1:17" x14ac:dyDescent="0.25">
      <c r="A27" s="47"/>
      <c r="B27" s="34"/>
      <c r="C27" s="34"/>
      <c r="D27" s="34"/>
      <c r="E27" s="30"/>
      <c r="F27" s="30"/>
      <c r="G27" s="30"/>
      <c r="H27" s="25"/>
      <c r="I27" s="20"/>
      <c r="J27" s="21"/>
      <c r="K27" s="20"/>
      <c r="M27" s="79"/>
      <c r="N27" s="19"/>
      <c r="O27" s="19"/>
      <c r="P27" s="19"/>
      <c r="Q27" s="19"/>
    </row>
    <row r="28" spans="1:17" x14ac:dyDescent="0.25">
      <c r="A28" s="40"/>
      <c r="B28" s="34"/>
      <c r="C28" s="34"/>
      <c r="D28" s="34"/>
      <c r="E28" s="30"/>
      <c r="F28" s="30"/>
      <c r="G28" s="30"/>
      <c r="H28" s="25"/>
      <c r="I28" s="20"/>
      <c r="J28" s="21"/>
      <c r="K28" s="20"/>
      <c r="M28" s="70"/>
      <c r="N28" s="1"/>
      <c r="O28" s="1"/>
      <c r="P28" s="1"/>
      <c r="Q28" s="1"/>
    </row>
    <row r="29" spans="1:17" x14ac:dyDescent="0.25">
      <c r="A29" s="9" t="s">
        <v>17</v>
      </c>
      <c r="B29" s="16" t="s">
        <v>20</v>
      </c>
      <c r="C29" s="16" t="s">
        <v>21</v>
      </c>
      <c r="D29" s="16" t="s">
        <v>22</v>
      </c>
      <c r="E29" s="30"/>
      <c r="F29" s="30"/>
      <c r="G29" s="30"/>
      <c r="H29" s="25"/>
      <c r="I29" s="9" t="s">
        <v>20</v>
      </c>
      <c r="J29" s="32" t="s">
        <v>21</v>
      </c>
      <c r="K29" s="9" t="s">
        <v>22</v>
      </c>
      <c r="M29" s="70"/>
      <c r="N29" s="1"/>
      <c r="O29" s="1"/>
      <c r="P29" s="1"/>
      <c r="Q29" s="1"/>
    </row>
    <row r="30" spans="1:17" x14ac:dyDescent="0.25">
      <c r="A30" s="17" t="s">
        <v>18</v>
      </c>
      <c r="B30" s="39">
        <v>1</v>
      </c>
      <c r="C30" s="39">
        <v>5</v>
      </c>
      <c r="D30" s="39"/>
      <c r="E30" s="83" t="s">
        <v>18</v>
      </c>
      <c r="F30" s="83"/>
      <c r="G30" s="83"/>
      <c r="H30" s="83"/>
      <c r="I30" s="9"/>
      <c r="J30" s="16"/>
      <c r="K30" s="16"/>
      <c r="M30" s="70"/>
      <c r="N30" s="1"/>
      <c r="O30" s="1"/>
      <c r="P30" s="1"/>
      <c r="Q30" s="1"/>
    </row>
    <row r="31" spans="1:17" x14ac:dyDescent="0.25">
      <c r="E31" s="26"/>
      <c r="F31" s="7"/>
      <c r="G31" s="7"/>
      <c r="H31" s="7"/>
      <c r="I31" s="7"/>
      <c r="J31" s="7"/>
      <c r="K31" s="29"/>
      <c r="L31" s="7"/>
    </row>
  </sheetData>
  <mergeCells count="5">
    <mergeCell ref="E30:H30"/>
    <mergeCell ref="A2:D2"/>
    <mergeCell ref="K1:N1"/>
    <mergeCell ref="K2:N2"/>
    <mergeCell ref="E21:H21"/>
  </mergeCells>
  <printOptions horizontalCentered="1"/>
  <pageMargins left="0.5" right="0.5" top="0.5" bottom="0.5" header="0.1" footer="0.1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CIDRA SABANEROS</vt:lpstr>
      <vt:lpstr>AIBONITO</vt:lpstr>
      <vt:lpstr>CAGUAS CRIOLLOS</vt:lpstr>
      <vt:lpstr>CAGUAS VILLA NUEVA</vt:lpstr>
      <vt:lpstr>AGUAS BUENAS BREW.</vt:lpstr>
      <vt:lpstr>SAN LORENZO </vt:lpstr>
      <vt:lpstr>BARRANQUITAS</vt:lpstr>
      <vt:lpstr>AGUAS BUENAS TIG.</vt:lpstr>
      <vt:lpstr>OROCOVIS</vt:lpstr>
      <vt:lpstr>COMERIO</vt:lpstr>
      <vt:lpstr>NARANJITO</vt:lpstr>
      <vt:lpstr>CIDRA BRAVOS</vt:lpstr>
      <vt:lpstr>Sheet1</vt:lpstr>
    </vt:vector>
  </TitlesOfParts>
  <Company>U.S. Army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JOSE MAYO</cp:lastModifiedBy>
  <cp:lastPrinted>2010-04-20T18:21:13Z</cp:lastPrinted>
  <dcterms:created xsi:type="dcterms:W3CDTF">2010-04-08T20:36:13Z</dcterms:created>
  <dcterms:modified xsi:type="dcterms:W3CDTF">2010-05-20T22:07:54Z</dcterms:modified>
</cp:coreProperties>
</file>